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owestofttc.sharepoint.com/sites/Operations/Shared Documents/Finance/Audit/2324/External Audit/"/>
    </mc:Choice>
  </mc:AlternateContent>
  <xr:revisionPtr revIDLastSave="1" documentId="8_{DFA2A093-917D-4C8A-9206-162165A148E6}" xr6:coauthVersionLast="47" xr6:coauthVersionMax="47" xr10:uidLastSave="{E4D80770-C330-4B21-A690-2D128F406D45}"/>
  <bookViews>
    <workbookView minimized="1" xWindow="3440" yWindow="3660" windowWidth="1980" windowHeight="43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6" i="1" l="1"/>
  <c r="F22" i="1" l="1"/>
  <c r="G47" i="1" s="1"/>
  <c r="F63" i="1"/>
  <c r="F57" i="1"/>
  <c r="G64" i="1" l="1"/>
  <c r="G66" i="1" s="1"/>
</calcChain>
</file>

<file path=xl/sharedStrings.xml><?xml version="1.0" encoding="utf-8"?>
<sst xmlns="http://schemas.openxmlformats.org/spreadsheetml/2006/main" count="53" uniqueCount="50">
  <si>
    <r>
      <t xml:space="preserve">(applies to Accounting Statements prepared on an income and expenditure basis </t>
    </r>
    <r>
      <rPr>
        <b/>
        <u/>
        <sz val="10.5"/>
        <color theme="1"/>
        <rFont val="Arial"/>
        <family val="2"/>
      </rPr>
      <t>only</t>
    </r>
    <r>
      <rPr>
        <b/>
        <sz val="10.5"/>
        <color theme="1"/>
        <rFont val="Arial"/>
        <family val="2"/>
      </rPr>
      <t>)</t>
    </r>
  </si>
  <si>
    <t>Name of smaller authority:</t>
  </si>
  <si>
    <t>County area (local councils and parish meetings only):</t>
  </si>
  <si>
    <t>£</t>
  </si>
  <si>
    <t>Box 7: Balances carried forward</t>
  </si>
  <si>
    <t>Deduct:</t>
  </si>
  <si>
    <t>Total deductions</t>
  </si>
  <si>
    <t>Add:</t>
  </si>
  <si>
    <t>Creditors (must not include community infrastructure levy (CIL) receipts)</t>
  </si>
  <si>
    <t>Receipts in advance (must not include deferred grants/loans received)</t>
  </si>
  <si>
    <t>Box 8: Total cash and short term investments</t>
  </si>
  <si>
    <r>
      <t xml:space="preserve">Debtors </t>
    </r>
    <r>
      <rPr>
        <b/>
        <sz val="10.5"/>
        <color theme="1"/>
        <rFont val="Arial"/>
        <family val="2"/>
      </rPr>
      <t>(enter these as negative numbers)</t>
    </r>
  </si>
  <si>
    <r>
      <t xml:space="preserve">(prepayments) </t>
    </r>
    <r>
      <rPr>
        <b/>
        <sz val="10.5"/>
        <color theme="1"/>
        <rFont val="Arial"/>
        <family val="2"/>
      </rPr>
      <t>(enter these as negative numbers)</t>
    </r>
  </si>
  <si>
    <t>Reconciliation between Box 7 and Box 8 in Section 2 - pro forma</t>
  </si>
  <si>
    <t>Please complete the highlighted boxes.</t>
  </si>
  <si>
    <t>Payments made in advance</t>
  </si>
  <si>
    <t>There should only be a difference between Box 7 and Box 8 where the Accounting Statements (Section 2 of the AGAR) have been prepared on an income and expenditure basis and there have been adjustments for debtors/prepayments and creditors/receipts in advance at the year end. Please provide details of the year end adjustments, showing how the net differnece between them is equal to the difference between Boxes 7 and 8.</t>
  </si>
  <si>
    <t>Total additions</t>
  </si>
  <si>
    <t>Lowestoft Town Council</t>
  </si>
  <si>
    <t>Suffolk</t>
  </si>
  <si>
    <t>D-Day Event 2024</t>
  </si>
  <si>
    <t>Whitton Alarms 2024-25</t>
  </si>
  <si>
    <t>HR Support Insurance 2024-25</t>
  </si>
  <si>
    <t>HR Support 2024-25</t>
  </si>
  <si>
    <t>Unit 2 CCTV Monitor 2024-25</t>
  </si>
  <si>
    <t>Hamilton House NNDR 2024-25</t>
  </si>
  <si>
    <t>SN Bowls NNDR 2024-25</t>
  </si>
  <si>
    <t>Unit 2 NNDR 2024-25</t>
  </si>
  <si>
    <t>Whitton Hall NNDR 2024-25</t>
  </si>
  <si>
    <t>First Light Grant June 2024</t>
  </si>
  <si>
    <t>Insurance 2024-25</t>
  </si>
  <si>
    <t>H&amp;S Support 2024-25</t>
  </si>
  <si>
    <t>TH Intruder Alarm 2024-25</t>
  </si>
  <si>
    <t>NABMA Subscription 2024-25</t>
  </si>
  <si>
    <t>TH Emergency Lights 2024-25</t>
  </si>
  <si>
    <t>LT Cricket Club Sponsor 2024-25</t>
  </si>
  <si>
    <t>Marina Intruder Alarm 2024-25</t>
  </si>
  <si>
    <t>Links Road Car Park NNDR 2024-25</t>
  </si>
  <si>
    <t>MTT Management Fee Q1 2024-25</t>
  </si>
  <si>
    <t>Play Inspection App 2024-25</t>
  </si>
  <si>
    <t>Purchase Ledger</t>
  </si>
  <si>
    <t>Sales Ledger</t>
  </si>
  <si>
    <t>Sundry Debtors</t>
  </si>
  <si>
    <t>VAT Control Account</t>
  </si>
  <si>
    <t>Accruals</t>
  </si>
  <si>
    <t>Arnolds Bequest Charity Land</t>
  </si>
  <si>
    <t>HMRC</t>
  </si>
  <si>
    <t>Pension</t>
  </si>
  <si>
    <t>Tenant Deposit</t>
  </si>
  <si>
    <t>Big Green Weekend Donation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</si>
</sst>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.00;\(#,##0.00\)"/>
    <numFmt numFmtId="165" formatCode="#,##0.00_ ;\(#,##0.00\);_-* &quot;-&quot;??_-"/>
    <numFmt numFmtId="167" formatCode="&quot;£&quot;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.5"/>
      <color theme="1"/>
      <name val="Arial"/>
      <family val="2"/>
    </font>
    <font>
      <b/>
      <sz val="10.5"/>
      <color theme="1"/>
      <name val="Arial"/>
      <family val="2"/>
    </font>
    <font>
      <b/>
      <sz val="13.5"/>
      <color theme="1"/>
      <name val="Arial"/>
      <family val="2"/>
    </font>
    <font>
      <b/>
      <u/>
      <sz val="10.5"/>
      <color theme="1"/>
      <name val="Arial"/>
      <family val="2"/>
    </font>
    <font>
      <sz val="10.5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43" fontId="4" fillId="0" borderId="0" xfId="1" applyFont="1" applyAlignment="1">
      <alignment horizontal="center"/>
    </xf>
    <xf numFmtId="43" fontId="2" fillId="0" borderId="0" xfId="1" applyFont="1" applyAlignment="1">
      <alignment horizontal="center"/>
    </xf>
    <xf numFmtId="43" fontId="3" fillId="0" borderId="0" xfId="1" applyFont="1" applyAlignment="1">
      <alignment horizontal="center"/>
    </xf>
    <xf numFmtId="43" fontId="2" fillId="0" borderId="1" xfId="1" applyFont="1" applyBorder="1" applyAlignment="1">
      <alignment horizontal="center"/>
    </xf>
    <xf numFmtId="165" fontId="2" fillId="0" borderId="1" xfId="1" applyNumberFormat="1" applyFont="1" applyBorder="1" applyAlignment="1">
      <alignment horizontal="right"/>
    </xf>
    <xf numFmtId="0" fontId="6" fillId="0" borderId="0" xfId="0" applyFont="1"/>
    <xf numFmtId="43" fontId="3" fillId="2" borderId="0" xfId="1" applyFont="1" applyFill="1" applyAlignment="1">
      <alignment horizontal="center"/>
    </xf>
    <xf numFmtId="164" fontId="2" fillId="2" borderId="0" xfId="1" applyNumberFormat="1" applyFont="1" applyFill="1" applyAlignment="1">
      <alignment horizontal="right"/>
    </xf>
    <xf numFmtId="0" fontId="2" fillId="2" borderId="0" xfId="0" applyFont="1" applyFill="1"/>
    <xf numFmtId="43" fontId="2" fillId="2" borderId="0" xfId="1" applyFont="1" applyFill="1" applyAlignment="1">
      <alignment horizontal="center"/>
    </xf>
    <xf numFmtId="43" fontId="3" fillId="0" borderId="5" xfId="1" applyFont="1" applyBorder="1" applyAlignment="1">
      <alignment horizontal="center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justify" wrapText="1"/>
    </xf>
    <xf numFmtId="0" fontId="0" fillId="0" borderId="0" xfId="0" applyAlignment="1">
      <alignment horizontal="justify" wrapText="1"/>
    </xf>
    <xf numFmtId="0" fontId="2" fillId="0" borderId="0" xfId="0" applyFont="1" applyAlignment="1">
      <alignment wrapText="1"/>
    </xf>
    <xf numFmtId="43" fontId="2" fillId="0" borderId="0" xfId="1" applyFont="1" applyAlignment="1">
      <alignment horizontal="center" wrapText="1"/>
    </xf>
    <xf numFmtId="0" fontId="0" fillId="0" borderId="0" xfId="0" applyAlignment="1">
      <alignment horizontal="center" wrapText="1"/>
    </xf>
    <xf numFmtId="0" fontId="2" fillId="2" borderId="2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167" fontId="0" fillId="0" borderId="0" xfId="0" applyNumberFormat="1"/>
    <xf numFmtId="0" fontId="0" fillId="2" borderId="0" xfId="0" applyFill="1"/>
    <xf numFmtId="167" fontId="2" fillId="2" borderId="0" xfId="1" applyNumberFormat="1" applyFont="1" applyFill="1" applyAlignment="1">
      <alignment horizontal="center"/>
    </xf>
    <xf numFmtId="43" fontId="2" fillId="0" borderId="0" xfId="0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7"/>
  <sheetViews>
    <sheetView tabSelected="1" workbookViewId="0">
      <selection activeCell="J44" sqref="J44"/>
    </sheetView>
  </sheetViews>
  <sheetFormatPr defaultColWidth="9.1796875" defaultRowHeight="13.5" x14ac:dyDescent="0.3"/>
  <cols>
    <col min="1" max="1" width="9.1796875" style="1"/>
    <col min="2" max="2" width="34.81640625" style="1" customWidth="1"/>
    <col min="3" max="5" width="9.1796875" style="1"/>
    <col min="6" max="6" width="11.90625" style="5" bestFit="1" customWidth="1"/>
    <col min="7" max="7" width="13.6328125" style="5" bestFit="1" customWidth="1"/>
    <col min="8" max="8" width="9.1796875" style="1"/>
    <col min="9" max="9" width="13.6328125" style="1" bestFit="1" customWidth="1"/>
    <col min="10" max="16384" width="9.1796875" style="1"/>
  </cols>
  <sheetData>
    <row r="1" spans="1:9" s="3" customFormat="1" ht="17.5" x14ac:dyDescent="0.4">
      <c r="A1" s="3" t="s">
        <v>13</v>
      </c>
      <c r="F1" s="4"/>
      <c r="G1" s="4"/>
    </row>
    <row r="3" spans="1:9" s="2" customFormat="1" x14ac:dyDescent="0.3">
      <c r="A3" s="15" t="s">
        <v>0</v>
      </c>
      <c r="B3" s="16"/>
      <c r="C3" s="16"/>
      <c r="D3" s="16"/>
      <c r="E3" s="16"/>
      <c r="F3" s="16"/>
      <c r="G3" s="16"/>
      <c r="H3" s="16"/>
      <c r="I3" s="16"/>
    </row>
    <row r="4" spans="1:9" x14ac:dyDescent="0.3">
      <c r="A4" s="16"/>
      <c r="B4" s="16"/>
      <c r="C4" s="16"/>
      <c r="D4" s="16"/>
      <c r="E4" s="16"/>
      <c r="F4" s="16"/>
      <c r="G4" s="16"/>
      <c r="H4" s="16"/>
      <c r="I4" s="16"/>
    </row>
    <row r="5" spans="1:9" ht="14" x14ac:dyDescent="0.35">
      <c r="A5" s="9" t="s">
        <v>14</v>
      </c>
    </row>
    <row r="6" spans="1:9" x14ac:dyDescent="0.3">
      <c r="A6" s="1" t="s">
        <v>1</v>
      </c>
      <c r="D6" s="22" t="s">
        <v>18</v>
      </c>
      <c r="E6" s="23"/>
      <c r="F6" s="23"/>
      <c r="G6" s="23"/>
      <c r="H6" s="23"/>
      <c r="I6" s="24"/>
    </row>
    <row r="8" spans="1:9" x14ac:dyDescent="0.3">
      <c r="A8" s="1" t="s">
        <v>2</v>
      </c>
      <c r="D8" s="22" t="s">
        <v>19</v>
      </c>
      <c r="E8" s="23"/>
      <c r="F8" s="23"/>
      <c r="G8" s="23"/>
      <c r="H8" s="23"/>
      <c r="I8" s="24"/>
    </row>
    <row r="10" spans="1:9" x14ac:dyDescent="0.3">
      <c r="A10" s="17" t="s">
        <v>16</v>
      </c>
      <c r="B10" s="18"/>
      <c r="C10" s="18"/>
      <c r="D10" s="18"/>
      <c r="E10" s="18"/>
      <c r="F10" s="18"/>
      <c r="G10" s="18"/>
      <c r="H10" s="18"/>
      <c r="I10" s="18"/>
    </row>
    <row r="11" spans="1:9" x14ac:dyDescent="0.3">
      <c r="A11" s="18"/>
      <c r="B11" s="18"/>
      <c r="C11" s="18"/>
      <c r="D11" s="18"/>
      <c r="E11" s="18"/>
      <c r="F11" s="18"/>
      <c r="G11" s="18"/>
      <c r="H11" s="18"/>
      <c r="I11" s="18"/>
    </row>
    <row r="12" spans="1:9" x14ac:dyDescent="0.3">
      <c r="A12" s="18"/>
      <c r="B12" s="18"/>
      <c r="C12" s="18"/>
      <c r="D12" s="18"/>
      <c r="E12" s="18"/>
      <c r="F12" s="18"/>
      <c r="G12" s="18"/>
      <c r="H12" s="18"/>
      <c r="I12" s="18"/>
    </row>
    <row r="13" spans="1:9" ht="32.25" customHeight="1" x14ac:dyDescent="0.3">
      <c r="A13" s="18"/>
      <c r="B13" s="18"/>
      <c r="C13" s="18"/>
      <c r="D13" s="18"/>
      <c r="E13" s="18"/>
      <c r="F13" s="18"/>
      <c r="G13" s="18"/>
      <c r="H13" s="18"/>
      <c r="I13" s="18"/>
    </row>
    <row r="15" spans="1:9" x14ac:dyDescent="0.3">
      <c r="F15" s="6" t="s">
        <v>3</v>
      </c>
      <c r="G15" s="6" t="s">
        <v>3</v>
      </c>
    </row>
    <row r="16" spans="1:9" s="2" customFormat="1" x14ac:dyDescent="0.3">
      <c r="A16" s="2" t="s">
        <v>4</v>
      </c>
      <c r="F16" s="6"/>
      <c r="G16" s="10">
        <v>2165984.7799999998</v>
      </c>
    </row>
    <row r="18" spans="1:6" x14ac:dyDescent="0.3">
      <c r="A18" s="1" t="s">
        <v>5</v>
      </c>
      <c r="B18" s="1" t="s">
        <v>11</v>
      </c>
    </row>
    <row r="19" spans="1:6" x14ac:dyDescent="0.3">
      <c r="B19" s="12" t="s">
        <v>41</v>
      </c>
      <c r="F19" s="11">
        <v>-106222.09</v>
      </c>
    </row>
    <row r="20" spans="1:6" x14ac:dyDescent="0.3">
      <c r="B20" s="12" t="s">
        <v>42</v>
      </c>
      <c r="F20" s="11">
        <v>-167214.20000000001</v>
      </c>
    </row>
    <row r="21" spans="1:6" x14ac:dyDescent="0.3">
      <c r="B21" s="12" t="s">
        <v>43</v>
      </c>
      <c r="F21" s="11">
        <v>-117806.13</v>
      </c>
    </row>
    <row r="22" spans="1:6" x14ac:dyDescent="0.3">
      <c r="F22" s="8">
        <f>SUM(F19:F21)</f>
        <v>-391242.42000000004</v>
      </c>
    </row>
    <row r="24" spans="1:6" x14ac:dyDescent="0.3">
      <c r="A24" s="1" t="s">
        <v>5</v>
      </c>
      <c r="B24" s="1" t="s">
        <v>15</v>
      </c>
    </row>
    <row r="25" spans="1:6" x14ac:dyDescent="0.3">
      <c r="B25" s="1" t="s">
        <v>12</v>
      </c>
    </row>
    <row r="26" spans="1:6" ht="14.5" x14ac:dyDescent="0.35">
      <c r="B26" s="26" t="s">
        <v>35</v>
      </c>
      <c r="E26" s="25"/>
      <c r="F26" s="27">
        <v>-4000</v>
      </c>
    </row>
    <row r="27" spans="1:6" ht="14.5" x14ac:dyDescent="0.35">
      <c r="B27" s="26" t="s">
        <v>34</v>
      </c>
      <c r="E27" s="25"/>
      <c r="F27" s="27">
        <v>-715</v>
      </c>
    </row>
    <row r="28" spans="1:6" ht="14.5" x14ac:dyDescent="0.35">
      <c r="B28" s="26" t="s">
        <v>20</v>
      </c>
      <c r="E28" s="25"/>
      <c r="F28" s="27">
        <v>-50</v>
      </c>
    </row>
    <row r="29" spans="1:6" ht="14.5" x14ac:dyDescent="0.35">
      <c r="B29" s="26" t="s">
        <v>33</v>
      </c>
      <c r="E29" s="25"/>
      <c r="F29" s="27">
        <v>-384</v>
      </c>
    </row>
    <row r="30" spans="1:6" ht="14.5" x14ac:dyDescent="0.35">
      <c r="B30" s="26" t="s">
        <v>21</v>
      </c>
      <c r="E30" s="25"/>
      <c r="F30" s="27">
        <v>-195</v>
      </c>
    </row>
    <row r="31" spans="1:6" ht="14.5" x14ac:dyDescent="0.35">
      <c r="B31" s="26" t="s">
        <v>32</v>
      </c>
      <c r="E31" s="25"/>
      <c r="F31" s="27">
        <v>-220</v>
      </c>
    </row>
    <row r="32" spans="1:6" ht="14.5" x14ac:dyDescent="0.35">
      <c r="B32" s="26" t="s">
        <v>22</v>
      </c>
      <c r="E32" s="25"/>
      <c r="F32" s="27">
        <v>-363.75</v>
      </c>
    </row>
    <row r="33" spans="1:7" ht="14.5" x14ac:dyDescent="0.35">
      <c r="B33" s="26" t="s">
        <v>23</v>
      </c>
      <c r="E33" s="25"/>
      <c r="F33" s="27">
        <v>-3647.8</v>
      </c>
    </row>
    <row r="34" spans="1:7" ht="14.5" x14ac:dyDescent="0.35">
      <c r="B34" s="26" t="s">
        <v>24</v>
      </c>
      <c r="E34" s="25"/>
      <c r="F34" s="27">
        <v>-1380</v>
      </c>
    </row>
    <row r="35" spans="1:7" ht="14.5" x14ac:dyDescent="0.35">
      <c r="B35" s="26" t="s">
        <v>36</v>
      </c>
      <c r="E35" s="25"/>
      <c r="F35" s="27">
        <v>-915.6</v>
      </c>
    </row>
    <row r="36" spans="1:7" ht="14.5" x14ac:dyDescent="0.35">
      <c r="B36" s="26" t="s">
        <v>25</v>
      </c>
      <c r="E36" s="25"/>
      <c r="F36" s="27">
        <v>-9980</v>
      </c>
    </row>
    <row r="37" spans="1:7" ht="14.5" x14ac:dyDescent="0.35">
      <c r="B37" s="26" t="s">
        <v>26</v>
      </c>
      <c r="E37" s="25"/>
      <c r="F37" s="27">
        <v>-1035.43</v>
      </c>
    </row>
    <row r="38" spans="1:7" ht="14.5" x14ac:dyDescent="0.35">
      <c r="B38" s="26" t="s">
        <v>37</v>
      </c>
      <c r="E38" s="25"/>
      <c r="F38" s="27">
        <v>-2120.75</v>
      </c>
    </row>
    <row r="39" spans="1:7" ht="14.5" x14ac:dyDescent="0.35">
      <c r="B39" s="26" t="s">
        <v>27</v>
      </c>
      <c r="E39" s="25"/>
      <c r="F39" s="27">
        <v>-7609.75</v>
      </c>
    </row>
    <row r="40" spans="1:7" ht="14.5" x14ac:dyDescent="0.35">
      <c r="B40" s="26" t="s">
        <v>28</v>
      </c>
      <c r="E40" s="25"/>
      <c r="F40" s="27">
        <v>-1757.85</v>
      </c>
    </row>
    <row r="41" spans="1:7" ht="14.5" x14ac:dyDescent="0.35">
      <c r="B41" s="26" t="s">
        <v>38</v>
      </c>
      <c r="E41" s="25"/>
      <c r="F41" s="27">
        <v>-37500</v>
      </c>
    </row>
    <row r="42" spans="1:7" ht="14.5" x14ac:dyDescent="0.35">
      <c r="B42" s="26" t="s">
        <v>29</v>
      </c>
      <c r="E42" s="25"/>
      <c r="F42" s="27">
        <v>-5000</v>
      </c>
    </row>
    <row r="43" spans="1:7" ht="14.5" x14ac:dyDescent="0.35">
      <c r="B43" s="26" t="s">
        <v>30</v>
      </c>
      <c r="E43" s="25"/>
      <c r="F43" s="27">
        <v>-21119.19</v>
      </c>
    </row>
    <row r="44" spans="1:7" ht="14.5" x14ac:dyDescent="0.35">
      <c r="B44" s="26" t="s">
        <v>31</v>
      </c>
      <c r="E44" s="25"/>
      <c r="F44" s="27">
        <v>-4674.6000000000004</v>
      </c>
    </row>
    <row r="45" spans="1:7" ht="14.5" x14ac:dyDescent="0.35">
      <c r="B45" s="26" t="s">
        <v>39</v>
      </c>
      <c r="E45" s="25"/>
      <c r="F45" s="27">
        <v>-2650</v>
      </c>
    </row>
    <row r="46" spans="1:7" x14ac:dyDescent="0.3">
      <c r="F46" s="8">
        <f>SUM(F26:F45)</f>
        <v>-105318.72</v>
      </c>
    </row>
    <row r="47" spans="1:7" x14ac:dyDescent="0.3">
      <c r="A47" s="2" t="s">
        <v>6</v>
      </c>
      <c r="G47" s="8">
        <f>F46+F22</f>
        <v>-496561.14</v>
      </c>
    </row>
    <row r="49" spans="1:7" x14ac:dyDescent="0.3">
      <c r="A49" s="1" t="s">
        <v>7</v>
      </c>
      <c r="B49" s="19" t="s">
        <v>8</v>
      </c>
      <c r="C49" s="16"/>
      <c r="D49" s="16"/>
      <c r="E49" s="16"/>
      <c r="F49" s="20"/>
      <c r="G49" s="20"/>
    </row>
    <row r="50" spans="1:7" x14ac:dyDescent="0.3">
      <c r="B50" s="16"/>
      <c r="C50" s="16"/>
      <c r="D50" s="16"/>
      <c r="E50" s="16"/>
      <c r="F50" s="21"/>
      <c r="G50" s="21"/>
    </row>
    <row r="51" spans="1:7" x14ac:dyDescent="0.3">
      <c r="B51" s="12" t="s">
        <v>40</v>
      </c>
      <c r="F51" s="13">
        <v>356934.06</v>
      </c>
    </row>
    <row r="52" spans="1:7" x14ac:dyDescent="0.3">
      <c r="B52" s="12" t="s">
        <v>44</v>
      </c>
      <c r="F52" s="13">
        <v>48123.3</v>
      </c>
    </row>
    <row r="53" spans="1:7" x14ac:dyDescent="0.3">
      <c r="B53" s="12" t="s">
        <v>45</v>
      </c>
      <c r="F53" s="13">
        <v>20879.849999999999</v>
      </c>
    </row>
    <row r="54" spans="1:7" x14ac:dyDescent="0.3">
      <c r="B54" s="12" t="s">
        <v>46</v>
      </c>
      <c r="F54" s="13">
        <v>13727.66</v>
      </c>
    </row>
    <row r="55" spans="1:7" x14ac:dyDescent="0.3">
      <c r="B55" s="12" t="s">
        <v>47</v>
      </c>
      <c r="F55" s="13">
        <v>13942.37</v>
      </c>
    </row>
    <row r="56" spans="1:7" x14ac:dyDescent="0.3">
      <c r="B56" s="12" t="s">
        <v>48</v>
      </c>
      <c r="F56" s="13">
        <v>1550</v>
      </c>
    </row>
    <row r="57" spans="1:7" x14ac:dyDescent="0.3">
      <c r="F57" s="7">
        <f>SUM(F51:F56)</f>
        <v>455157.23999999993</v>
      </c>
    </row>
    <row r="59" spans="1:7" x14ac:dyDescent="0.3">
      <c r="A59" s="1" t="s">
        <v>7</v>
      </c>
      <c r="B59" s="19" t="s">
        <v>9</v>
      </c>
      <c r="C59" s="16"/>
      <c r="D59" s="16"/>
      <c r="E59" s="16"/>
    </row>
    <row r="60" spans="1:7" x14ac:dyDescent="0.3">
      <c r="B60" s="16"/>
      <c r="C60" s="16"/>
      <c r="D60" s="16"/>
      <c r="E60" s="16"/>
    </row>
    <row r="61" spans="1:7" x14ac:dyDescent="0.3">
      <c r="B61" s="12" t="s">
        <v>49</v>
      </c>
      <c r="F61" s="13">
        <v>500</v>
      </c>
    </row>
    <row r="62" spans="1:7" x14ac:dyDescent="0.3">
      <c r="B62" s="12"/>
      <c r="F62" s="13"/>
    </row>
    <row r="63" spans="1:7" x14ac:dyDescent="0.3">
      <c r="F63" s="7">
        <f>SUM(F61:F62)</f>
        <v>500</v>
      </c>
    </row>
    <row r="64" spans="1:7" x14ac:dyDescent="0.3">
      <c r="A64" s="2" t="s">
        <v>17</v>
      </c>
      <c r="G64" s="7">
        <f>F63+F57</f>
        <v>455657.23999999993</v>
      </c>
    </row>
    <row r="65" spans="1:9" x14ac:dyDescent="0.3">
      <c r="I65" s="28"/>
    </row>
    <row r="66" spans="1:9" s="2" customFormat="1" ht="14" thickBot="1" x14ac:dyDescent="0.35">
      <c r="A66" s="2" t="s">
        <v>10</v>
      </c>
      <c r="F66" s="6"/>
      <c r="G66" s="14">
        <f>G16+G47+G64</f>
        <v>2125080.8799999994</v>
      </c>
    </row>
    <row r="67" spans="1:9" ht="14" thickTop="1" x14ac:dyDescent="0.3"/>
  </sheetData>
  <mergeCells count="8">
    <mergeCell ref="A3:I4"/>
    <mergeCell ref="A10:I13"/>
    <mergeCell ref="B49:E50"/>
    <mergeCell ref="B59:E60"/>
    <mergeCell ref="F49:F50"/>
    <mergeCell ref="G49:G50"/>
    <mergeCell ref="D6:I6"/>
    <mergeCell ref="D8:I8"/>
  </mergeCells>
  <pageMargins left="0.7" right="0.7" top="0.75" bottom="0.75" header="0.3" footer="0.3"/>
  <pageSetup paperSize="9" scale="8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B5A55023E9AD24D9C378EBC281C0874" ma:contentTypeVersion="15" ma:contentTypeDescription="Create a new document." ma:contentTypeScope="" ma:versionID="fad2364758f7724727036a8b25108ff2">
  <xsd:schema xmlns:xsd="http://www.w3.org/2001/XMLSchema" xmlns:xs="http://www.w3.org/2001/XMLSchema" xmlns:p="http://schemas.microsoft.com/office/2006/metadata/properties" xmlns:ns2="9eea002c-9396-4e1c-90ba-81fd5c5bb57d" xmlns:ns3="7e618911-af4d-44ef-8a76-c69d29542036" targetNamespace="http://schemas.microsoft.com/office/2006/metadata/properties" ma:root="true" ma:fieldsID="597beaffedbe4e43c50b55bdf72ed036" ns2:_="" ns3:_="">
    <xsd:import namespace="9eea002c-9396-4e1c-90ba-81fd5c5bb57d"/>
    <xsd:import namespace="7e618911-af4d-44ef-8a76-c69d2954203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LengthInSeconds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ea002c-9396-4e1c-90ba-81fd5c5bb57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dexed="true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4e8306dc-c898-4ddd-93ba-ebfdadd862e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618911-af4d-44ef-8a76-c69d29542036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c070b59c-354c-4cd2-9235-82660625087c}" ma:internalName="TaxCatchAll" ma:showField="CatchAllData" ma:web="7e618911-af4d-44ef-8a76-c69d2954203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e618911-af4d-44ef-8a76-c69d29542036" xsi:nil="true"/>
    <lcf76f155ced4ddcb4097134ff3c332f xmlns="9eea002c-9396-4e1c-90ba-81fd5c5bb57d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703E3F47-8956-461B-837B-806513C45256}"/>
</file>

<file path=customXml/itemProps2.xml><?xml version="1.0" encoding="utf-8"?>
<ds:datastoreItem xmlns:ds="http://schemas.openxmlformats.org/officeDocument/2006/customXml" ds:itemID="{EE0537FD-ECD3-47D4-9312-1404FDE81792}"/>
</file>

<file path=customXml/itemProps3.xml><?xml version="1.0" encoding="utf-8"?>
<ds:datastoreItem xmlns:ds="http://schemas.openxmlformats.org/officeDocument/2006/customXml" ds:itemID="{00742671-C91D-413B-AA5B-C6D07D6042D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Vibha Kaura</dc:creator>
  <cp:lastModifiedBy>James Cox</cp:lastModifiedBy>
  <cp:lastPrinted>2020-03-19T12:45:34Z</cp:lastPrinted>
  <dcterms:created xsi:type="dcterms:W3CDTF">2019-02-20T15:20:27Z</dcterms:created>
  <dcterms:modified xsi:type="dcterms:W3CDTF">2024-05-28T12:07:32Z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0x010100EB5A55023E9AD24D9C378EBC281C0874</vt:lpwstr>
  </property>
  <property fmtid="{D5CDD505-2E9C-101B-9397-08002B2CF9AE}" pid="3" name="MediaServiceImageTags">
    <vt:lpwstr/>
  </property>
</Properties>
</file>