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Lowestoft Town Council\Operations\Governance\Agendas\Events and Communications Sub Committee\20230308\"/>
    </mc:Choice>
  </mc:AlternateContent>
  <bookViews>
    <workbookView xWindow="0" yWindow="0" windowWidth="23040" windowHeight="9192"/>
  </bookViews>
  <sheets>
    <sheet name="2-Events" sheetId="1" r:id="rId1"/>
  </sheets>
  <definedNames>
    <definedName name="RPI">1.03</definedName>
    <definedName name="RPICurrent">1.085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31" i="1"/>
  <c r="H27" i="1"/>
  <c r="H25" i="1"/>
  <c r="H24" i="1"/>
  <c r="H23" i="1"/>
  <c r="Q17" i="1"/>
  <c r="U17" i="1" s="1"/>
  <c r="N17" i="1"/>
  <c r="J17" i="1"/>
  <c r="F17" i="1"/>
  <c r="F16" i="1"/>
  <c r="F15" i="1"/>
  <c r="R14" i="1"/>
  <c r="Q14" i="1"/>
  <c r="U14" i="1" s="1"/>
  <c r="Y14" i="1" s="1"/>
  <c r="AC14" i="1" s="1"/>
  <c r="N14" i="1"/>
  <c r="M14" i="1"/>
  <c r="J14" i="1"/>
  <c r="F14" i="1"/>
  <c r="Q13" i="1"/>
  <c r="U13" i="1" s="1"/>
  <c r="N13" i="1"/>
  <c r="M13" i="1"/>
  <c r="J13" i="1"/>
  <c r="M12" i="1"/>
  <c r="Q12" i="1" s="1"/>
  <c r="J12" i="1"/>
  <c r="F12" i="1"/>
  <c r="N11" i="1"/>
  <c r="M11" i="1"/>
  <c r="Q11" i="1" s="1"/>
  <c r="J11" i="1"/>
  <c r="F11" i="1"/>
  <c r="M10" i="1"/>
  <c r="Q10" i="1" s="1"/>
  <c r="J10" i="1"/>
  <c r="F10" i="1"/>
  <c r="N9" i="1"/>
  <c r="M9" i="1"/>
  <c r="Q9" i="1" s="1"/>
  <c r="J9" i="1"/>
  <c r="F9" i="1"/>
  <c r="V8" i="1"/>
  <c r="U8" i="1"/>
  <c r="Y8" i="1" s="1"/>
  <c r="Q8" i="1"/>
  <c r="R8" i="1" s="1"/>
  <c r="M8" i="1"/>
  <c r="N8" i="1" s="1"/>
  <c r="J8" i="1"/>
  <c r="F8" i="1"/>
  <c r="M7" i="1"/>
  <c r="Q7" i="1" s="1"/>
  <c r="J7" i="1"/>
  <c r="F7" i="1"/>
  <c r="U6" i="1"/>
  <c r="V6" i="1" s="1"/>
  <c r="Q6" i="1"/>
  <c r="R6" i="1" s="1"/>
  <c r="M6" i="1"/>
  <c r="N6" i="1" s="1"/>
  <c r="J6" i="1"/>
  <c r="F6" i="1"/>
  <c r="F5" i="1" s="1"/>
  <c r="M5" i="1"/>
  <c r="N5" i="1" s="1"/>
  <c r="I5" i="1"/>
  <c r="J5" i="1" s="1"/>
  <c r="E5" i="1"/>
  <c r="AD3" i="1"/>
  <c r="AD2" i="1" s="1"/>
  <c r="Z3" i="1"/>
  <c r="V3" i="1"/>
  <c r="V2" i="1" s="1"/>
  <c r="R3" i="1"/>
  <c r="N3" i="1"/>
  <c r="N2" i="1" s="1"/>
  <c r="J3" i="1"/>
  <c r="I3" i="1"/>
  <c r="F3" i="1"/>
  <c r="F2" i="1" s="1"/>
  <c r="AC2" i="1"/>
  <c r="Z2" i="1"/>
  <c r="Y2" i="1"/>
  <c r="U2" i="1"/>
  <c r="R2" i="1"/>
  <c r="Q2" i="1"/>
  <c r="M2" i="1"/>
  <c r="J2" i="1"/>
  <c r="I2" i="1"/>
  <c r="E2" i="1"/>
  <c r="U7" i="1" l="1"/>
  <c r="R7" i="1"/>
  <c r="Q5" i="1"/>
  <c r="R5" i="1" s="1"/>
  <c r="U11" i="1"/>
  <c r="R11" i="1"/>
  <c r="Y13" i="1"/>
  <c r="V13" i="1"/>
  <c r="U9" i="1"/>
  <c r="R9" i="1"/>
  <c r="R12" i="1"/>
  <c r="U12" i="1"/>
  <c r="Y17" i="1"/>
  <c r="V17" i="1"/>
  <c r="V14" i="1"/>
  <c r="AC8" i="1"/>
  <c r="AD8" i="1" s="1"/>
  <c r="Z8" i="1"/>
  <c r="R10" i="1"/>
  <c r="U10" i="1"/>
  <c r="N7" i="1"/>
  <c r="Y6" i="1"/>
  <c r="R13" i="1"/>
  <c r="I4" i="1"/>
  <c r="R17" i="1"/>
  <c r="G3" i="1"/>
  <c r="K3" i="1" s="1"/>
  <c r="O3" i="1" s="1"/>
  <c r="S3" i="1" s="1"/>
  <c r="N10" i="1"/>
  <c r="N12" i="1"/>
  <c r="Y9" i="1" l="1"/>
  <c r="V9" i="1"/>
  <c r="Y7" i="1"/>
  <c r="V7" i="1"/>
  <c r="AC13" i="1"/>
  <c r="AD13" i="1" s="1"/>
  <c r="Z13" i="1"/>
  <c r="W3" i="1"/>
  <c r="U5" i="1"/>
  <c r="V5" i="1" s="1"/>
  <c r="AC6" i="1"/>
  <c r="Z6" i="1"/>
  <c r="Z17" i="1"/>
  <c r="Z14" i="1"/>
  <c r="AC17" i="1"/>
  <c r="Y11" i="1"/>
  <c r="V11" i="1"/>
  <c r="Y12" i="1"/>
  <c r="V12" i="1"/>
  <c r="Y10" i="1"/>
  <c r="V10" i="1"/>
  <c r="AC12" i="1" l="1"/>
  <c r="AD12" i="1" s="1"/>
  <c r="Z12" i="1"/>
  <c r="AD6" i="1"/>
  <c r="Y5" i="1"/>
  <c r="Z5" i="1" s="1"/>
  <c r="Z9" i="1"/>
  <c r="AC9" i="1"/>
  <c r="AD9" i="1" s="1"/>
  <c r="Z11" i="1"/>
  <c r="AC11" i="1"/>
  <c r="AD11" i="1" s="1"/>
  <c r="AD14" i="1"/>
  <c r="AD17" i="1"/>
  <c r="AA3" i="1"/>
  <c r="AE3" i="1" s="1"/>
  <c r="AC10" i="1"/>
  <c r="AD10" i="1" s="1"/>
  <c r="Z10" i="1"/>
  <c r="Z7" i="1"/>
  <c r="AC7" i="1"/>
  <c r="AD7" i="1" s="1"/>
  <c r="AC5" i="1" l="1"/>
  <c r="AD5" i="1" s="1"/>
</calcChain>
</file>

<file path=xl/sharedStrings.xml><?xml version="1.0" encoding="utf-8"?>
<sst xmlns="http://schemas.openxmlformats.org/spreadsheetml/2006/main" count="114" uniqueCount="86">
  <si>
    <t>Events EMR</t>
  </si>
  <si>
    <t>Code</t>
  </si>
  <si>
    <t>EMR</t>
  </si>
  <si>
    <t>Start Figure</t>
  </si>
  <si>
    <t>2022-23 Budget</t>
  </si>
  <si>
    <t>2022-23 Spend to Date</t>
  </si>
  <si>
    <t>2022-23 YE</t>
  </si>
  <si>
    <t>2022-23 Notes</t>
  </si>
  <si>
    <t>2023-24 Budget</t>
  </si>
  <si>
    <t>2023-24 Spend to Date</t>
  </si>
  <si>
    <t>2023-24 YE</t>
  </si>
  <si>
    <t>2023-24 Notes</t>
  </si>
  <si>
    <t>2024-25 Budget</t>
  </si>
  <si>
    <t>2024-25 Spend to Date</t>
  </si>
  <si>
    <t>2024-25 YE</t>
  </si>
  <si>
    <t>2024-25 Notes</t>
  </si>
  <si>
    <t>2025-26 Budget</t>
  </si>
  <si>
    <t>2025-26 Spend to Date</t>
  </si>
  <si>
    <t>2025-26 YE</t>
  </si>
  <si>
    <t>2025-26 Notes</t>
  </si>
  <si>
    <t>2026-27 Budget</t>
  </si>
  <si>
    <t>2026-27 Spend to Date</t>
  </si>
  <si>
    <t>2026-27 YE</t>
  </si>
  <si>
    <t>2026-27 Notes</t>
  </si>
  <si>
    <t>2027-28 Budget</t>
  </si>
  <si>
    <t>2027-28 Spend to Date</t>
  </si>
  <si>
    <t>2027-28 YE</t>
  </si>
  <si>
    <t>2027-28 Notes</t>
  </si>
  <si>
    <t>2028-29 Budget</t>
  </si>
  <si>
    <t>2028-29 Spend to Date</t>
  </si>
  <si>
    <t>2028-29 YE</t>
  </si>
  <si>
    <t>2028-29 Notes</t>
  </si>
  <si>
    <t>Target</t>
  </si>
  <si>
    <t>Total to Precept</t>
  </si>
  <si>
    <t>Events Budget</t>
  </si>
  <si>
    <t>Major Event - HODS</t>
  </si>
  <si>
    <t>Major Event - Climate Event</t>
  </si>
  <si>
    <t>Major Event - Armed Forces Day</t>
  </si>
  <si>
    <t>Major Event - First Light</t>
  </si>
  <si>
    <t>Major Event - Remembrance &amp; HMD</t>
  </si>
  <si>
    <t>Major Event - Scores Race</t>
  </si>
  <si>
    <t>Major Event - Mental Health Event</t>
  </si>
  <si>
    <t>Major Event - Vessels Festival</t>
  </si>
  <si>
    <t>Major Event - Christmas</t>
  </si>
  <si>
    <t>Major Event - King Coronation</t>
  </si>
  <si>
    <t>Major Event - Pride Event</t>
  </si>
  <si>
    <t>Spend to Date</t>
  </si>
  <si>
    <t>Date</t>
  </si>
  <si>
    <t>Description</t>
  </si>
  <si>
    <t>Amount</t>
  </si>
  <si>
    <t>Apr-Oct</t>
  </si>
  <si>
    <t>OLB</t>
  </si>
  <si>
    <t>Maximum Budget</t>
  </si>
  <si>
    <t>Black History Month</t>
  </si>
  <si>
    <t>David Parr Memorial</t>
  </si>
  <si>
    <t>HODS</t>
  </si>
  <si>
    <t>Armed Forces Day</t>
  </si>
  <si>
    <t>Big Green Weekender</t>
  </si>
  <si>
    <t>EMR Transfer to Grants</t>
  </si>
  <si>
    <t>4x Sparrows Nest Tally Counters</t>
  </si>
  <si>
    <t>Purple Guide Subscription</t>
  </si>
  <si>
    <t>Remembrance &amp; HMD</t>
  </si>
  <si>
    <t>Scores Race</t>
  </si>
  <si>
    <t>Pending</t>
  </si>
  <si>
    <t>Vessels Festival</t>
  </si>
  <si>
    <t>BHM Book Tokens</t>
  </si>
  <si>
    <t>Remembrance Event Application</t>
  </si>
  <si>
    <t>Reclaim Reimbursement</t>
  </si>
  <si>
    <t>Reclaim Plaque</t>
  </si>
  <si>
    <t>Remembrance Sound</t>
  </si>
  <si>
    <t>Remembrance Wreaths</t>
  </si>
  <si>
    <t>Remembrance Meeting Refreshments</t>
  </si>
  <si>
    <t>Christmas Market</t>
  </si>
  <si>
    <t>Reclaim Plaque Installation</t>
  </si>
  <si>
    <t>Reclaim Plaque Amplification</t>
  </si>
  <si>
    <t>Proclamation Amplification</t>
  </si>
  <si>
    <t>Maximum Spend</t>
  </si>
  <si>
    <t>Valentine Market</t>
  </si>
  <si>
    <t>SN Flood Line Plaque</t>
  </si>
  <si>
    <t>Travel and accommodation for Comms Officer to attend Love Park Awards in Liverpool on 09/02/23, as Town Council rep (per AID 09/01/23)</t>
  </si>
  <si>
    <t>70th anniversary commemorative plaque on South Pier re loss of "Guava" on night of '53 floods (per F&amp;G 12/12/22)</t>
  </si>
  <si>
    <t>70th anniversary commemorative event on South Pier re loss of "Guava" on night of '53 floods (per AID 09/01/23)</t>
  </si>
  <si>
    <t>HMD Wreaths</t>
  </si>
  <si>
    <t>HMD Bench</t>
  </si>
  <si>
    <t>Remembrance Refreshments</t>
  </si>
  <si>
    <t>International Women's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</si>
</sst>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FFE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Fill="1" applyAlignment="1">
      <alignment wrapText="1"/>
    </xf>
    <xf numFmtId="0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164" fontId="0" fillId="0" borderId="0" xfId="0" applyNumberFormat="1" applyFill="1"/>
    <xf numFmtId="8" fontId="0" fillId="0" borderId="0" xfId="0" applyNumberFormat="1" applyFill="1"/>
    <xf numFmtId="164" fontId="0" fillId="0" borderId="0" xfId="0" applyNumberFormat="1"/>
    <xf numFmtId="164" fontId="0" fillId="0" borderId="0" xfId="0" applyNumberFormat="1" applyFill="1" applyAlignment="1">
      <alignment wrapText="1"/>
    </xf>
    <xf numFmtId="164" fontId="0" fillId="0" borderId="0" xfId="0" applyNumberFormat="1" applyFont="1" applyFill="1" applyAlignment="1"/>
    <xf numFmtId="164" fontId="2" fillId="0" borderId="0" xfId="0" applyNumberFormat="1" applyFont="1" applyFill="1"/>
    <xf numFmtId="164" fontId="0" fillId="2" borderId="0" xfId="0" applyNumberFormat="1" applyFill="1" applyAlignment="1">
      <alignment wrapText="1"/>
    </xf>
    <xf numFmtId="0" fontId="0" fillId="2" borderId="0" xfId="0" applyNumberFormat="1" applyFill="1"/>
    <xf numFmtId="164" fontId="0" fillId="2" borderId="0" xfId="0" applyNumberFormat="1" applyFill="1"/>
    <xf numFmtId="8" fontId="0" fillId="2" borderId="0" xfId="0" applyNumberFormat="1" applyFill="1"/>
    <xf numFmtId="0" fontId="0" fillId="0" borderId="0" xfId="0" applyFill="1"/>
    <xf numFmtId="8" fontId="0" fillId="3" borderId="0" xfId="0" quotePrefix="1" applyNumberFormat="1" applyFill="1"/>
    <xf numFmtId="8" fontId="0" fillId="3" borderId="0" xfId="0" applyNumberFormat="1" applyFill="1"/>
    <xf numFmtId="14" fontId="0" fillId="0" borderId="0" xfId="0" applyNumberFormat="1" applyFill="1"/>
    <xf numFmtId="0" fontId="2" fillId="0" borderId="0" xfId="0" applyNumberFormat="1" applyFont="1" applyFill="1"/>
    <xf numFmtId="14" fontId="2" fillId="0" borderId="0" xfId="0" applyNumberFormat="1" applyFont="1" applyFill="1"/>
    <xf numFmtId="164" fontId="2" fillId="0" borderId="0" xfId="0" applyNumberFormat="1" applyFont="1" applyFill="1" applyAlignment="1">
      <alignment wrapText="1"/>
    </xf>
    <xf numFmtId="8" fontId="2" fillId="0" borderId="0" xfId="0" applyNumberFormat="1" applyFont="1" applyFill="1"/>
    <xf numFmtId="8" fontId="2" fillId="3" borderId="0" xfId="0" applyNumberFormat="1" applyFont="1" applyFill="1"/>
    <xf numFmtId="164" fontId="0" fillId="0" borderId="0" xfId="0" applyNumberFormat="1" applyAlignment="1">
      <alignment wrapText="1"/>
    </xf>
    <xf numFmtId="0" fontId="0" fillId="0" borderId="0" xfId="0" applyNumberFormat="1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ZZ20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49" sqref="I49"/>
    </sheetView>
  </sheetViews>
  <sheetFormatPr defaultColWidth="8.88671875" defaultRowHeight="14.4" x14ac:dyDescent="0.3"/>
  <cols>
    <col min="1" max="1" width="31.109375" style="23" bestFit="1" customWidth="1"/>
    <col min="2" max="2" width="5.33203125" style="24" bestFit="1" customWidth="1"/>
    <col min="3" max="3" width="5.33203125" style="24" customWidth="1"/>
    <col min="4" max="4" width="11" style="23" bestFit="1" customWidth="1"/>
    <col min="5" max="5" width="13.88671875" style="24" bestFit="1" customWidth="1"/>
    <col min="6" max="6" width="19.6640625" style="25" bestFit="1" customWidth="1"/>
    <col min="7" max="7" width="32.109375" style="6" bestFit="1" customWidth="1"/>
    <col min="8" max="8" width="13.44140625" style="26" bestFit="1" customWidth="1"/>
    <col min="9" max="9" width="13.88671875" style="6" bestFit="1" customWidth="1"/>
    <col min="10" max="10" width="19.6640625" style="6" bestFit="1" customWidth="1"/>
    <col min="11" max="11" width="11" style="6" bestFit="1" customWidth="1"/>
    <col min="12" max="12" width="13.44140625" style="6" bestFit="1" customWidth="1"/>
    <col min="13" max="13" width="13.88671875" style="6" bestFit="1" customWidth="1"/>
    <col min="14" max="14" width="13.88671875" style="6" customWidth="1"/>
    <col min="15" max="15" width="11.6640625" style="6" bestFit="1" customWidth="1"/>
    <col min="16" max="16" width="13.44140625" style="6" bestFit="1" customWidth="1"/>
    <col min="17" max="17" width="13.88671875" style="6" bestFit="1" customWidth="1"/>
    <col min="18" max="18" width="13.88671875" style="6" customWidth="1"/>
    <col min="19" max="19" width="11" style="6" bestFit="1" customWidth="1"/>
    <col min="20" max="20" width="13.44140625" style="6" bestFit="1" customWidth="1"/>
    <col min="21" max="21" width="13.88671875" style="6" bestFit="1" customWidth="1"/>
    <col min="22" max="22" width="13.88671875" style="6" customWidth="1"/>
    <col min="23" max="23" width="11" style="6" bestFit="1" customWidth="1"/>
    <col min="24" max="24" width="13.44140625" style="6" bestFit="1" customWidth="1"/>
    <col min="25" max="25" width="13.88671875" style="6" bestFit="1" customWidth="1"/>
    <col min="26" max="26" width="13.88671875" style="6" customWidth="1"/>
    <col min="27" max="27" width="12.44140625" style="6" bestFit="1" customWidth="1"/>
    <col min="28" max="28" width="13.44140625" style="6" bestFit="1" customWidth="1"/>
    <col min="29" max="29" width="13.88671875" style="6" bestFit="1" customWidth="1"/>
    <col min="30" max="30" width="13.88671875" style="6" customWidth="1"/>
    <col min="31" max="31" width="12.44140625" style="6" bestFit="1" customWidth="1"/>
    <col min="32" max="32" width="13.44140625" style="6" bestFit="1" customWidth="1"/>
    <col min="33" max="33" width="10.88671875" style="6" bestFit="1" customWidth="1"/>
    <col min="34" max="16384" width="8.88671875" style="6"/>
  </cols>
  <sheetData>
    <row r="1" spans="1:702" ht="20.399999999999999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</row>
    <row r="2" spans="1:702" x14ac:dyDescent="0.3">
      <c r="A2" s="7" t="s">
        <v>33</v>
      </c>
      <c r="B2" s="2"/>
      <c r="C2" s="2"/>
      <c r="D2" s="4"/>
      <c r="E2" s="4">
        <f>SUM(E3:E3)</f>
        <v>-45000</v>
      </c>
      <c r="F2" s="4">
        <f>SUM(F3:F3)</f>
        <v>0</v>
      </c>
      <c r="G2" s="4"/>
      <c r="H2" s="5"/>
      <c r="I2" s="4">
        <f>SUM(I3:I3)</f>
        <v>-9699</v>
      </c>
      <c r="J2" s="4">
        <f>SUM(J3:J3)</f>
        <v>0</v>
      </c>
      <c r="K2" s="4"/>
      <c r="L2" s="4"/>
      <c r="M2" s="4">
        <f>SUM(M3:M3)</f>
        <v>0</v>
      </c>
      <c r="N2" s="4">
        <f>SUM(N3:N3)</f>
        <v>0</v>
      </c>
      <c r="O2" s="4"/>
      <c r="P2" s="4"/>
      <c r="Q2" s="4">
        <f>SUM(Q3:Q3)</f>
        <v>0</v>
      </c>
      <c r="R2" s="4">
        <f>SUM(R3:R3)</f>
        <v>0</v>
      </c>
      <c r="S2" s="4"/>
      <c r="T2" s="4"/>
      <c r="U2" s="4">
        <f>SUM(U3:U3)</f>
        <v>0</v>
      </c>
      <c r="V2" s="4">
        <f>SUM(V3:V3)</f>
        <v>0</v>
      </c>
      <c r="W2" s="4"/>
      <c r="X2" s="4"/>
      <c r="Y2" s="4">
        <f>SUM(Y3:Y3)</f>
        <v>0</v>
      </c>
      <c r="Z2" s="4">
        <f>SUM(Z3:Z3)</f>
        <v>0</v>
      </c>
      <c r="AA2" s="4"/>
      <c r="AB2" s="4"/>
      <c r="AC2" s="4">
        <f>SUM(AC3:AC3)</f>
        <v>0</v>
      </c>
      <c r="AD2" s="4">
        <f>SUM(AD3:AD3)</f>
        <v>0</v>
      </c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</row>
    <row r="3" spans="1:702" x14ac:dyDescent="0.3">
      <c r="A3" s="8" t="s">
        <v>0</v>
      </c>
      <c r="B3" s="2">
        <v>1</v>
      </c>
      <c r="C3" s="2"/>
      <c r="D3" s="7">
        <v>42114</v>
      </c>
      <c r="E3" s="4">
        <v>-45000</v>
      </c>
      <c r="F3" s="4">
        <f>SUMIFS(H$23:H$1011,E$23:E$1011,$B3)</f>
        <v>0</v>
      </c>
      <c r="G3" s="4">
        <f>D3+E3-F3+SUMIFS(E$6:E$17,$C$6:$C$17,$A3)-SUMIFS(F$6:F$17,$C$6:$C$17,$A3)</f>
        <v>12247.589999999997</v>
      </c>
      <c r="H3" s="5"/>
      <c r="I3" s="9">
        <f>-(509+8269+921)</f>
        <v>-9699</v>
      </c>
      <c r="J3" s="4">
        <f>SUMIFS(L$23:L$1011,I$23:I$1011,$B3)</f>
        <v>0</v>
      </c>
      <c r="K3" s="4">
        <f>G3+I3-J3+SUMIFS(I$6:I$17,$C$6:$C$17,$A3)-SUMIFS(J$6:J$17,$C$6:$C$17,$A3)</f>
        <v>2548.5899999999965</v>
      </c>
      <c r="L3" s="4"/>
      <c r="M3" s="4"/>
      <c r="N3" s="4">
        <f>SUMIFS(P$23:P$1011,M$23:M$1011,$B3)</f>
        <v>0</v>
      </c>
      <c r="O3" s="4">
        <f>K3+M3-N3+SUMIFS(M$6:M$17,$C$6:$C$17,$A3)-SUMIFS(N$6:N$17,$C$6:$C$17,$A3)</f>
        <v>48.589999999996508</v>
      </c>
      <c r="P3" s="4"/>
      <c r="Q3" s="4"/>
      <c r="R3" s="4">
        <f>SUMIFS(T$23:T$1011,Q$23:Q$1011,$B3)</f>
        <v>0</v>
      </c>
      <c r="S3" s="4">
        <f>O3+Q3-R3+SUMIFS(Q$6:Q$17,$C$6:$C$17,$A3)-SUMIFS(R$6:R$17,$C$6:$C$17,$A3)</f>
        <v>-2526.4100000000035</v>
      </c>
      <c r="T3" s="4"/>
      <c r="U3" s="4"/>
      <c r="V3" s="4">
        <f>SUMIFS(X$23:X$1011,U$23:U$1011,$B3)</f>
        <v>0</v>
      </c>
      <c r="W3" s="4">
        <f>S3+U3-V3+SUMIFS(U$6:U$17,$C$6:$C$17,$A3)-SUMIFS(V$6:V$17,$C$6:$C$17,$A3)</f>
        <v>-5179.4100000000035</v>
      </c>
      <c r="X3" s="4"/>
      <c r="Y3" s="4"/>
      <c r="Z3" s="4">
        <f>SUMIFS(AB$23:AB$1011,Y$23:Y$1011,$B3)</f>
        <v>0</v>
      </c>
      <c r="AA3" s="4">
        <f>W3+Y3-Z3+SUMIFS(Y$6:Y$17,$C$6:$C$17,$A3)-SUMIFS(Z$6:Z$17,$C$6:$C$17,$A3)</f>
        <v>-7912.4100000000035</v>
      </c>
      <c r="AB3" s="4"/>
      <c r="AC3" s="4"/>
      <c r="AD3" s="4">
        <f>SUMIFS(AF$23:AF$1011,AC$23:AC$1011,$B3)</f>
        <v>0</v>
      </c>
      <c r="AE3" s="4">
        <f>AA3+AC3-AD3+SUMIFS(AC$6:AC$17,$C$6:$C$17,$A3)-SUMIFS(AD$6:AD$17,$C$6:$C$17,$A3)</f>
        <v>-10727.410000000003</v>
      </c>
      <c r="AF3" s="4"/>
      <c r="AG3" s="4">
        <v>40000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</row>
    <row r="4" spans="1:702" x14ac:dyDescent="0.3">
      <c r="A4" s="7"/>
      <c r="B4" s="2"/>
      <c r="C4" s="2"/>
      <c r="D4" s="7"/>
      <c r="E4" s="4"/>
      <c r="F4" s="4"/>
      <c r="G4" s="4"/>
      <c r="H4" s="5"/>
      <c r="I4" s="4">
        <f>I5+10206</f>
        <v>74127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</row>
    <row r="5" spans="1:702" x14ac:dyDescent="0.3">
      <c r="A5" s="1" t="s">
        <v>34</v>
      </c>
      <c r="B5" s="2"/>
      <c r="C5" s="2"/>
      <c r="D5" s="1"/>
      <c r="E5" s="4">
        <f>SUM(E6:E17)</f>
        <v>55000</v>
      </c>
      <c r="F5" s="4">
        <f>SUM(F6:F17)</f>
        <v>39866.410000000003</v>
      </c>
      <c r="G5" s="4"/>
      <c r="H5" s="5"/>
      <c r="I5" s="4">
        <f>SUM(I6:I17)</f>
        <v>63921</v>
      </c>
      <c r="J5" s="4">
        <f>$I$5</f>
        <v>63921</v>
      </c>
      <c r="K5" s="4"/>
      <c r="L5" s="4"/>
      <c r="M5" s="4">
        <f>SUM(M6:M17)</f>
        <v>55464</v>
      </c>
      <c r="N5" s="4">
        <f>$M$5</f>
        <v>55464</v>
      </c>
      <c r="O5" s="4"/>
      <c r="P5" s="4"/>
      <c r="Q5" s="4">
        <f>SUM(Q6:Q17)</f>
        <v>57131</v>
      </c>
      <c r="R5" s="4">
        <f>$Q$5</f>
        <v>57131</v>
      </c>
      <c r="S5" s="4"/>
      <c r="T5" s="4"/>
      <c r="U5" s="4">
        <f>SUM(U6:U17)</f>
        <v>58851</v>
      </c>
      <c r="V5" s="4">
        <f>$U$5</f>
        <v>58851</v>
      </c>
      <c r="W5" s="4"/>
      <c r="X5" s="4"/>
      <c r="Y5" s="4">
        <f>SUM(Y6:Y17)</f>
        <v>60619</v>
      </c>
      <c r="Z5" s="4">
        <f>$Y$5</f>
        <v>60619</v>
      </c>
      <c r="AA5" s="4"/>
      <c r="AB5" s="4"/>
      <c r="AC5" s="4">
        <f>SUM(AC6:AC17)</f>
        <v>62440</v>
      </c>
      <c r="AD5" s="4">
        <f>$AC$5</f>
        <v>62440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</row>
    <row r="6" spans="1:702" x14ac:dyDescent="0.3">
      <c r="A6" s="3" t="s">
        <v>34</v>
      </c>
      <c r="B6" s="2">
        <v>2</v>
      </c>
      <c r="C6" s="8" t="s">
        <v>0</v>
      </c>
      <c r="D6" s="1"/>
      <c r="E6" s="4">
        <v>15000</v>
      </c>
      <c r="F6" s="4">
        <f t="shared" ref="F6:F17" si="0">SUMIFS(H$23:H$1011,E$23:E$1011,$B6)</f>
        <v>8751.75</v>
      </c>
      <c r="G6" s="4"/>
      <c r="H6" s="5"/>
      <c r="I6" s="4">
        <v>15000</v>
      </c>
      <c r="J6" s="4">
        <f>$I$6</f>
        <v>15000</v>
      </c>
      <c r="K6" s="4"/>
      <c r="L6" s="4"/>
      <c r="M6" s="4">
        <f>ROUNDUP((I6)*RPI,0)</f>
        <v>15450</v>
      </c>
      <c r="N6" s="4">
        <f>$M$6</f>
        <v>15450</v>
      </c>
      <c r="O6" s="4"/>
      <c r="P6" s="4"/>
      <c r="Q6" s="4">
        <f t="shared" ref="Q6:Q17" si="1">ROUNDUP((M6)*RPI,0)</f>
        <v>15914</v>
      </c>
      <c r="R6" s="4">
        <f>$Q$6</f>
        <v>15914</v>
      </c>
      <c r="S6" s="4"/>
      <c r="T6" s="4"/>
      <c r="U6" s="4">
        <f t="shared" ref="U6:U17" si="2">ROUNDUP((Q6)*RPI,0)</f>
        <v>16392</v>
      </c>
      <c r="V6" s="4">
        <f>$U$6</f>
        <v>16392</v>
      </c>
      <c r="W6" s="4"/>
      <c r="X6" s="4"/>
      <c r="Y6" s="4">
        <f t="shared" ref="Y6:Y17" si="3">ROUNDUP((U6)*RPI,0)</f>
        <v>16884</v>
      </c>
      <c r="Z6" s="4">
        <f>$Y$6</f>
        <v>16884</v>
      </c>
      <c r="AA6" s="4"/>
      <c r="AB6" s="4"/>
      <c r="AC6" s="4">
        <f t="shared" ref="AC6:AC17" si="4">ROUNDUP((Y6)*RPI,0)</f>
        <v>17391</v>
      </c>
      <c r="AD6" s="4">
        <f>$AC$6</f>
        <v>17391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</row>
    <row r="7" spans="1:702" x14ac:dyDescent="0.3">
      <c r="A7" s="3" t="s">
        <v>35</v>
      </c>
      <c r="B7" s="2">
        <v>3</v>
      </c>
      <c r="C7" s="8" t="s">
        <v>0</v>
      </c>
      <c r="D7" s="1"/>
      <c r="E7" s="4">
        <v>5000</v>
      </c>
      <c r="F7" s="4">
        <f>SUMIFS(H$23:H$1011,E$23:E$1011,$B7)</f>
        <v>4490.9400000000005</v>
      </c>
      <c r="G7" s="4"/>
      <c r="H7" s="5"/>
      <c r="I7" s="4">
        <v>5000</v>
      </c>
      <c r="J7" s="4">
        <f>$I$7</f>
        <v>5000</v>
      </c>
      <c r="K7" s="4"/>
      <c r="L7" s="4"/>
      <c r="M7" s="4">
        <f t="shared" ref="M7:M13" si="5">ROUNDUP((I7)*RPI,0)</f>
        <v>5150</v>
      </c>
      <c r="N7" s="4">
        <f>$M$7</f>
        <v>5150</v>
      </c>
      <c r="O7" s="4"/>
      <c r="P7" s="4"/>
      <c r="Q7" s="4">
        <f t="shared" si="1"/>
        <v>5305</v>
      </c>
      <c r="R7" s="4">
        <f>$Q$7</f>
        <v>5305</v>
      </c>
      <c r="S7" s="4"/>
      <c r="T7" s="4"/>
      <c r="U7" s="4">
        <f t="shared" si="2"/>
        <v>5465</v>
      </c>
      <c r="V7" s="4">
        <f>$U$7</f>
        <v>5465</v>
      </c>
      <c r="W7" s="4"/>
      <c r="X7" s="4"/>
      <c r="Y7" s="4">
        <f t="shared" si="3"/>
        <v>5629</v>
      </c>
      <c r="Z7" s="4">
        <f>$Y$7</f>
        <v>5629</v>
      </c>
      <c r="AA7" s="4"/>
      <c r="AB7" s="4"/>
      <c r="AC7" s="4">
        <f t="shared" si="4"/>
        <v>5798</v>
      </c>
      <c r="AD7" s="4">
        <f>$AC$7</f>
        <v>5798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</row>
    <row r="8" spans="1:702" x14ac:dyDescent="0.3">
      <c r="A8" s="3" t="s">
        <v>36</v>
      </c>
      <c r="B8" s="2">
        <v>4</v>
      </c>
      <c r="C8" s="8" t="s">
        <v>0</v>
      </c>
      <c r="D8" s="1"/>
      <c r="E8" s="4">
        <v>5000</v>
      </c>
      <c r="F8" s="4">
        <f t="shared" si="0"/>
        <v>1623.72</v>
      </c>
      <c r="G8" s="4"/>
      <c r="H8" s="5"/>
      <c r="I8" s="4">
        <v>2500</v>
      </c>
      <c r="J8" s="4">
        <f>$I$8</f>
        <v>2500</v>
      </c>
      <c r="K8" s="4"/>
      <c r="L8" s="4"/>
      <c r="M8" s="4">
        <f t="shared" si="5"/>
        <v>2575</v>
      </c>
      <c r="N8" s="4">
        <f>$M$8</f>
        <v>2575</v>
      </c>
      <c r="O8" s="4"/>
      <c r="P8" s="4"/>
      <c r="Q8" s="4">
        <f t="shared" si="1"/>
        <v>2653</v>
      </c>
      <c r="R8" s="4">
        <f>$Q$8</f>
        <v>2653</v>
      </c>
      <c r="S8" s="4"/>
      <c r="T8" s="4"/>
      <c r="U8" s="4">
        <f t="shared" si="2"/>
        <v>2733</v>
      </c>
      <c r="V8" s="4">
        <f>$U$8</f>
        <v>2733</v>
      </c>
      <c r="W8" s="4"/>
      <c r="X8" s="4"/>
      <c r="Y8" s="4">
        <f t="shared" si="3"/>
        <v>2815</v>
      </c>
      <c r="Z8" s="4">
        <f>$Y$8</f>
        <v>2815</v>
      </c>
      <c r="AA8" s="4"/>
      <c r="AB8" s="4"/>
      <c r="AC8" s="4">
        <f t="shared" si="4"/>
        <v>2900</v>
      </c>
      <c r="AD8" s="4">
        <f>$AC$8</f>
        <v>2900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</row>
    <row r="9" spans="1:702" x14ac:dyDescent="0.3">
      <c r="A9" s="8" t="s">
        <v>37</v>
      </c>
      <c r="B9" s="2">
        <v>5</v>
      </c>
      <c r="C9" s="8" t="s">
        <v>0</v>
      </c>
      <c r="D9" s="1"/>
      <c r="E9" s="4">
        <v>5000</v>
      </c>
      <c r="F9" s="4">
        <f t="shared" si="0"/>
        <v>5000</v>
      </c>
      <c r="G9" s="4"/>
      <c r="H9" s="5"/>
      <c r="I9" s="4">
        <v>10000</v>
      </c>
      <c r="J9" s="4">
        <f>$I$9</f>
        <v>10000</v>
      </c>
      <c r="K9" s="4"/>
      <c r="L9" s="4"/>
      <c r="M9" s="4">
        <f t="shared" si="5"/>
        <v>10300</v>
      </c>
      <c r="N9" s="4">
        <f>$M$9</f>
        <v>10300</v>
      </c>
      <c r="O9" s="4"/>
      <c r="P9" s="4"/>
      <c r="Q9" s="4">
        <f t="shared" si="1"/>
        <v>10609</v>
      </c>
      <c r="R9" s="4">
        <f>$Q$9</f>
        <v>10609</v>
      </c>
      <c r="S9" s="4"/>
      <c r="T9" s="4"/>
      <c r="U9" s="4">
        <f t="shared" si="2"/>
        <v>10928</v>
      </c>
      <c r="V9" s="4">
        <f>$U$9</f>
        <v>10928</v>
      </c>
      <c r="W9" s="4"/>
      <c r="X9" s="4"/>
      <c r="Y9" s="4">
        <f t="shared" si="3"/>
        <v>11256</v>
      </c>
      <c r="Z9" s="4">
        <f>$Y$9</f>
        <v>11256</v>
      </c>
      <c r="AA9" s="4"/>
      <c r="AB9" s="4"/>
      <c r="AC9" s="4">
        <f t="shared" si="4"/>
        <v>11594</v>
      </c>
      <c r="AD9" s="4">
        <f>$AC$9</f>
        <v>11594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</row>
    <row r="10" spans="1:702" x14ac:dyDescent="0.3">
      <c r="A10" s="8" t="s">
        <v>38</v>
      </c>
      <c r="B10" s="2">
        <v>6</v>
      </c>
      <c r="C10" s="8" t="s">
        <v>0</v>
      </c>
      <c r="D10" s="1"/>
      <c r="E10" s="4">
        <v>5000</v>
      </c>
      <c r="F10" s="4">
        <f t="shared" si="0"/>
        <v>0</v>
      </c>
      <c r="G10" s="4"/>
      <c r="H10" s="5"/>
      <c r="I10" s="9">
        <v>5921</v>
      </c>
      <c r="J10" s="9">
        <f>$I$10</f>
        <v>5921</v>
      </c>
      <c r="K10" s="4"/>
      <c r="L10" s="4"/>
      <c r="M10" s="4">
        <f t="shared" si="5"/>
        <v>6099</v>
      </c>
      <c r="N10" s="4">
        <f>$M$10</f>
        <v>6099</v>
      </c>
      <c r="O10" s="4"/>
      <c r="P10" s="4"/>
      <c r="Q10" s="4">
        <f t="shared" si="1"/>
        <v>6282</v>
      </c>
      <c r="R10" s="4">
        <f>$Q$10</f>
        <v>6282</v>
      </c>
      <c r="S10" s="4"/>
      <c r="T10" s="4"/>
      <c r="U10" s="4">
        <f t="shared" si="2"/>
        <v>6471</v>
      </c>
      <c r="V10" s="4">
        <f>$U$10</f>
        <v>6471</v>
      </c>
      <c r="W10" s="4"/>
      <c r="X10" s="4"/>
      <c r="Y10" s="4">
        <f t="shared" si="3"/>
        <v>6666</v>
      </c>
      <c r="Z10" s="4">
        <f>$Y$10</f>
        <v>6666</v>
      </c>
      <c r="AA10" s="4"/>
      <c r="AB10" s="4"/>
      <c r="AC10" s="4">
        <f t="shared" si="4"/>
        <v>6866</v>
      </c>
      <c r="AD10" s="4">
        <f>$AC$10</f>
        <v>6866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</row>
    <row r="11" spans="1:702" x14ac:dyDescent="0.3">
      <c r="A11" s="8" t="s">
        <v>39</v>
      </c>
      <c r="B11" s="2">
        <v>7</v>
      </c>
      <c r="C11" s="8" t="s">
        <v>0</v>
      </c>
      <c r="D11" s="1"/>
      <c r="E11" s="4">
        <v>5000</v>
      </c>
      <c r="F11" s="4">
        <f t="shared" si="0"/>
        <v>5000</v>
      </c>
      <c r="G11" s="4"/>
      <c r="H11" s="5"/>
      <c r="I11" s="4">
        <v>5000</v>
      </c>
      <c r="J11" s="4">
        <f>$I$11</f>
        <v>5000</v>
      </c>
      <c r="K11" s="4"/>
      <c r="L11" s="4"/>
      <c r="M11" s="4">
        <f t="shared" si="5"/>
        <v>5150</v>
      </c>
      <c r="N11" s="4">
        <f>$M$11</f>
        <v>5150</v>
      </c>
      <c r="O11" s="4"/>
      <c r="P11" s="4"/>
      <c r="Q11" s="4">
        <f t="shared" si="1"/>
        <v>5305</v>
      </c>
      <c r="R11" s="4">
        <f>$Q$11</f>
        <v>5305</v>
      </c>
      <c r="S11" s="4"/>
      <c r="T11" s="4"/>
      <c r="U11" s="4">
        <f t="shared" si="2"/>
        <v>5465</v>
      </c>
      <c r="V11" s="4">
        <f>$U$11</f>
        <v>5465</v>
      </c>
      <c r="W11" s="4"/>
      <c r="X11" s="4"/>
      <c r="Y11" s="4">
        <f t="shared" si="3"/>
        <v>5629</v>
      </c>
      <c r="Z11" s="4">
        <f>$Y$11</f>
        <v>5629</v>
      </c>
      <c r="AA11" s="4"/>
      <c r="AB11" s="4"/>
      <c r="AC11" s="4">
        <f t="shared" si="4"/>
        <v>5798</v>
      </c>
      <c r="AD11" s="4">
        <f>$AC$11</f>
        <v>5798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</row>
    <row r="12" spans="1:702" x14ac:dyDescent="0.3">
      <c r="A12" s="8" t="s">
        <v>40</v>
      </c>
      <c r="B12" s="2">
        <v>8</v>
      </c>
      <c r="C12" s="8" t="s">
        <v>0</v>
      </c>
      <c r="D12" s="1"/>
      <c r="E12" s="4">
        <v>5000</v>
      </c>
      <c r="F12" s="4">
        <f t="shared" si="0"/>
        <v>5000</v>
      </c>
      <c r="G12" s="4"/>
      <c r="H12" s="5"/>
      <c r="I12" s="4">
        <v>5000</v>
      </c>
      <c r="J12" s="4">
        <f>$I$12</f>
        <v>5000</v>
      </c>
      <c r="K12" s="4"/>
      <c r="L12" s="4"/>
      <c r="M12" s="4">
        <f t="shared" si="5"/>
        <v>5150</v>
      </c>
      <c r="N12" s="4">
        <f>$M$12</f>
        <v>5150</v>
      </c>
      <c r="O12" s="4"/>
      <c r="P12" s="4"/>
      <c r="Q12" s="4">
        <f t="shared" si="1"/>
        <v>5305</v>
      </c>
      <c r="R12" s="4">
        <f>$Q$12</f>
        <v>5305</v>
      </c>
      <c r="S12" s="4"/>
      <c r="T12" s="4"/>
      <c r="U12" s="4">
        <f t="shared" si="2"/>
        <v>5465</v>
      </c>
      <c r="V12" s="4">
        <f>$U$12</f>
        <v>5465</v>
      </c>
      <c r="W12" s="4"/>
      <c r="X12" s="4"/>
      <c r="Y12" s="4">
        <f t="shared" si="3"/>
        <v>5629</v>
      </c>
      <c r="Z12" s="4">
        <f>$Y$12</f>
        <v>5629</v>
      </c>
      <c r="AA12" s="4"/>
      <c r="AB12" s="4"/>
      <c r="AC12" s="4">
        <f t="shared" si="4"/>
        <v>5798</v>
      </c>
      <c r="AD12" s="4">
        <f>$AC$12</f>
        <v>5798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</row>
    <row r="13" spans="1:702" x14ac:dyDescent="0.3">
      <c r="A13" s="8" t="s">
        <v>41</v>
      </c>
      <c r="B13" s="2">
        <v>9</v>
      </c>
      <c r="C13" s="8" t="s">
        <v>0</v>
      </c>
      <c r="D13" s="1"/>
      <c r="E13" s="4">
        <v>5000</v>
      </c>
      <c r="F13" s="4">
        <v>5000</v>
      </c>
      <c r="G13" s="4"/>
      <c r="H13" s="5"/>
      <c r="I13" s="4">
        <v>3000</v>
      </c>
      <c r="J13" s="4">
        <f>$I$13</f>
        <v>3000</v>
      </c>
      <c r="K13" s="4"/>
      <c r="L13" s="4"/>
      <c r="M13" s="4">
        <f t="shared" si="5"/>
        <v>3090</v>
      </c>
      <c r="N13" s="4">
        <f>$M$13</f>
        <v>3090</v>
      </c>
      <c r="O13" s="4"/>
      <c r="P13" s="4"/>
      <c r="Q13" s="4">
        <f t="shared" si="1"/>
        <v>3183</v>
      </c>
      <c r="R13" s="4">
        <f>$Q$13</f>
        <v>3183</v>
      </c>
      <c r="S13" s="4"/>
      <c r="T13" s="4"/>
      <c r="U13" s="4">
        <f t="shared" si="2"/>
        <v>3279</v>
      </c>
      <c r="V13" s="4">
        <f>$U$13</f>
        <v>3279</v>
      </c>
      <c r="W13" s="4"/>
      <c r="X13" s="4"/>
      <c r="Y13" s="4">
        <f t="shared" si="3"/>
        <v>3378</v>
      </c>
      <c r="Z13" s="4">
        <f>$Y$13</f>
        <v>3378</v>
      </c>
      <c r="AA13" s="4"/>
      <c r="AB13" s="4"/>
      <c r="AC13" s="4">
        <f t="shared" si="4"/>
        <v>3480</v>
      </c>
      <c r="AD13" s="4">
        <f>$AC$13</f>
        <v>3480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</row>
    <row r="14" spans="1:702" x14ac:dyDescent="0.3">
      <c r="A14" s="8" t="s">
        <v>42</v>
      </c>
      <c r="B14" s="2">
        <v>10</v>
      </c>
      <c r="C14" s="8" t="s">
        <v>0</v>
      </c>
      <c r="D14" s="1"/>
      <c r="E14" s="4">
        <v>5000</v>
      </c>
      <c r="F14" s="4">
        <f t="shared" si="0"/>
        <v>5000</v>
      </c>
      <c r="G14" s="4"/>
      <c r="H14" s="5"/>
      <c r="I14" s="4">
        <v>0</v>
      </c>
      <c r="J14" s="4">
        <f>$I$14</f>
        <v>0</v>
      </c>
      <c r="K14" s="4"/>
      <c r="L14" s="4"/>
      <c r="M14" s="4">
        <f>ROUNDUP((I14)*RPI,0)</f>
        <v>0</v>
      </c>
      <c r="N14" s="4">
        <f>$M$17</f>
        <v>2500</v>
      </c>
      <c r="O14" s="4"/>
      <c r="P14" s="4"/>
      <c r="Q14" s="4">
        <f>ROUNDUP((M14)*RPI,0)</f>
        <v>0</v>
      </c>
      <c r="R14" s="4">
        <f>$Q$17</f>
        <v>2575</v>
      </c>
      <c r="S14" s="4"/>
      <c r="T14" s="4"/>
      <c r="U14" s="4">
        <f>ROUNDUP((Q14)*RPI,0)</f>
        <v>0</v>
      </c>
      <c r="V14" s="4">
        <f>$U$17</f>
        <v>2653</v>
      </c>
      <c r="W14" s="4"/>
      <c r="X14" s="4"/>
      <c r="Y14" s="4">
        <f>ROUNDUP((U14)*RPI,0)</f>
        <v>0</v>
      </c>
      <c r="Z14" s="4">
        <f>$Y$17</f>
        <v>2733</v>
      </c>
      <c r="AA14" s="4"/>
      <c r="AB14" s="4"/>
      <c r="AC14" s="4">
        <f>ROUNDUP((Y14)*RPI,0)</f>
        <v>0</v>
      </c>
      <c r="AD14" s="4">
        <f>$AC$17</f>
        <v>2815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</row>
    <row r="15" spans="1:702" x14ac:dyDescent="0.3">
      <c r="A15" s="8" t="s">
        <v>43</v>
      </c>
      <c r="B15" s="2">
        <v>11</v>
      </c>
      <c r="C15" s="8" t="s">
        <v>0</v>
      </c>
      <c r="D15" s="1"/>
      <c r="E15" s="4">
        <v>0</v>
      </c>
      <c r="F15" s="4">
        <f t="shared" si="0"/>
        <v>0</v>
      </c>
      <c r="G15" s="4"/>
      <c r="H15" s="5"/>
      <c r="I15" s="4">
        <v>2500</v>
      </c>
      <c r="J15" s="9">
        <v>2500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</row>
    <row r="16" spans="1:702" x14ac:dyDescent="0.3">
      <c r="A16" s="8" t="s">
        <v>44</v>
      </c>
      <c r="B16" s="2">
        <v>12</v>
      </c>
      <c r="C16" s="8" t="s">
        <v>0</v>
      </c>
      <c r="D16" s="1"/>
      <c r="E16" s="4">
        <v>0</v>
      </c>
      <c r="F16" s="4">
        <f t="shared" si="0"/>
        <v>0</v>
      </c>
      <c r="G16" s="4"/>
      <c r="H16" s="5"/>
      <c r="I16" s="4">
        <v>5000</v>
      </c>
      <c r="J16" s="9">
        <v>5000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</row>
    <row r="17" spans="1:702" x14ac:dyDescent="0.3">
      <c r="A17" s="8" t="s">
        <v>45</v>
      </c>
      <c r="B17" s="2">
        <v>13</v>
      </c>
      <c r="C17" s="8" t="s">
        <v>0</v>
      </c>
      <c r="D17" s="1"/>
      <c r="E17" s="4">
        <v>0</v>
      </c>
      <c r="F17" s="4">
        <f t="shared" si="0"/>
        <v>0</v>
      </c>
      <c r="G17" s="4"/>
      <c r="H17" s="5"/>
      <c r="I17" s="4">
        <v>5000</v>
      </c>
      <c r="J17" s="4">
        <f>$I$17</f>
        <v>5000</v>
      </c>
      <c r="K17" s="4"/>
      <c r="L17" s="4"/>
      <c r="M17" s="4">
        <v>2500</v>
      </c>
      <c r="N17" s="4">
        <f>$M$17</f>
        <v>2500</v>
      </c>
      <c r="O17" s="4"/>
      <c r="P17" s="4"/>
      <c r="Q17" s="4">
        <f t="shared" si="1"/>
        <v>2575</v>
      </c>
      <c r="R17" s="4">
        <f>$Q$17</f>
        <v>2575</v>
      </c>
      <c r="S17" s="4"/>
      <c r="T17" s="4"/>
      <c r="U17" s="4">
        <f t="shared" si="2"/>
        <v>2653</v>
      </c>
      <c r="V17" s="4">
        <f>$U$17</f>
        <v>2653</v>
      </c>
      <c r="W17" s="4"/>
      <c r="X17" s="4"/>
      <c r="Y17" s="4">
        <f t="shared" si="3"/>
        <v>2733</v>
      </c>
      <c r="Z17" s="4">
        <f>$Y$17</f>
        <v>2733</v>
      </c>
      <c r="AA17" s="4"/>
      <c r="AB17" s="4"/>
      <c r="AC17" s="4">
        <f t="shared" si="4"/>
        <v>2815</v>
      </c>
      <c r="AD17" s="4">
        <f>$AC$17</f>
        <v>2815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</row>
    <row r="18" spans="1:702" s="12" customFormat="1" x14ac:dyDescent="0.3">
      <c r="A18" s="10"/>
      <c r="B18" s="11"/>
      <c r="C18" s="11"/>
      <c r="D18" s="10"/>
      <c r="H18" s="13"/>
    </row>
    <row r="19" spans="1:702" x14ac:dyDescent="0.3">
      <c r="A19" s="7"/>
      <c r="B19" s="2"/>
      <c r="C19" s="2"/>
      <c r="D19" s="7"/>
      <c r="E19" s="4"/>
      <c r="F19" s="4"/>
      <c r="G19" s="4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</row>
    <row r="20" spans="1:702" s="4" customFormat="1" x14ac:dyDescent="0.3">
      <c r="A20" s="7"/>
      <c r="B20" s="2"/>
      <c r="C20" s="2"/>
      <c r="D20" s="7"/>
      <c r="H20" s="5"/>
    </row>
    <row r="21" spans="1:702" x14ac:dyDescent="0.3">
      <c r="A21" s="1" t="s">
        <v>46</v>
      </c>
      <c r="B21" s="2"/>
      <c r="C21" s="2"/>
      <c r="D21" s="7"/>
      <c r="E21" s="4"/>
      <c r="F21" s="4"/>
      <c r="G21" s="4"/>
      <c r="H21" s="5"/>
      <c r="I21" s="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</row>
    <row r="22" spans="1:702" x14ac:dyDescent="0.3">
      <c r="A22" s="7"/>
      <c r="B22" s="2"/>
      <c r="C22" s="2"/>
      <c r="D22" s="7"/>
      <c r="E22" s="4" t="s">
        <v>1</v>
      </c>
      <c r="F22" s="4" t="s">
        <v>47</v>
      </c>
      <c r="G22" s="4" t="s">
        <v>48</v>
      </c>
      <c r="H22" s="5" t="s">
        <v>49</v>
      </c>
      <c r="I22" s="4" t="s">
        <v>1</v>
      </c>
      <c r="J22" s="4" t="s">
        <v>47</v>
      </c>
      <c r="K22" s="4" t="s">
        <v>48</v>
      </c>
      <c r="L22" s="5" t="s">
        <v>49</v>
      </c>
      <c r="M22" s="14"/>
      <c r="N22" s="14"/>
      <c r="O22" s="14"/>
      <c r="P22" s="14"/>
      <c r="Q22" s="14"/>
      <c r="R22" s="14"/>
      <c r="S22" s="1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</row>
    <row r="23" spans="1:702" x14ac:dyDescent="0.3">
      <c r="A23" s="14"/>
      <c r="B23" s="14"/>
      <c r="C23" s="14"/>
      <c r="D23" s="14"/>
      <c r="E23" s="14">
        <v>2</v>
      </c>
      <c r="F23" s="14" t="s">
        <v>50</v>
      </c>
      <c r="G23" s="14" t="s">
        <v>51</v>
      </c>
      <c r="H23" s="15">
        <f>70+5+4.17+5+3.99+1.4+22+11+575+13.25+101.55</f>
        <v>812.3599999999999</v>
      </c>
      <c r="I23" s="14">
        <v>2</v>
      </c>
      <c r="J23" s="14" t="s">
        <v>52</v>
      </c>
      <c r="K23" s="14" t="s">
        <v>53</v>
      </c>
      <c r="L23" s="4">
        <v>750</v>
      </c>
      <c r="M23" s="14"/>
      <c r="N23" s="14"/>
      <c r="O23" s="14"/>
      <c r="P23" s="14"/>
      <c r="Q23" s="14"/>
      <c r="R23" s="14"/>
      <c r="S23" s="1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</row>
    <row r="24" spans="1:702" x14ac:dyDescent="0.3">
      <c r="A24" s="7"/>
      <c r="B24" s="2"/>
      <c r="C24" s="2"/>
      <c r="D24" s="7"/>
      <c r="E24" s="14">
        <v>2</v>
      </c>
      <c r="F24" s="14" t="s">
        <v>50</v>
      </c>
      <c r="G24" s="14" t="s">
        <v>54</v>
      </c>
      <c r="H24" s="16">
        <f>1350+385</f>
        <v>1735</v>
      </c>
      <c r="I24" s="14"/>
      <c r="J24" s="14"/>
      <c r="K24" s="14"/>
      <c r="L24" s="4"/>
      <c r="M24" s="14"/>
      <c r="N24" s="14"/>
      <c r="O24" s="14"/>
      <c r="P24" s="14"/>
      <c r="Q24" s="14"/>
      <c r="R24" s="14"/>
      <c r="S24" s="1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</row>
    <row r="25" spans="1:702" x14ac:dyDescent="0.3">
      <c r="A25" s="7"/>
      <c r="B25" s="2"/>
      <c r="C25" s="2"/>
      <c r="D25" s="7"/>
      <c r="E25" s="14">
        <v>3</v>
      </c>
      <c r="F25" s="14" t="s">
        <v>50</v>
      </c>
      <c r="G25" s="4" t="s">
        <v>55</v>
      </c>
      <c r="H25" s="16">
        <f>5000-614.06+105</f>
        <v>4490.9400000000005</v>
      </c>
      <c r="I25" s="4"/>
      <c r="J25" s="14"/>
      <c r="K25" s="14"/>
      <c r="L25" s="4"/>
      <c r="M25" s="14"/>
      <c r="N25" s="14"/>
      <c r="O25" s="14"/>
      <c r="P25" s="14"/>
      <c r="Q25" s="14"/>
      <c r="R25" s="14"/>
      <c r="S25" s="1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</row>
    <row r="26" spans="1:702" x14ac:dyDescent="0.3">
      <c r="A26" s="7"/>
      <c r="B26" s="2"/>
      <c r="C26" s="2"/>
      <c r="D26" s="7"/>
      <c r="E26" s="14">
        <v>5</v>
      </c>
      <c r="F26" s="14" t="s">
        <v>50</v>
      </c>
      <c r="G26" s="4" t="s">
        <v>56</v>
      </c>
      <c r="H26" s="16">
        <v>5000</v>
      </c>
      <c r="I26" s="4"/>
      <c r="J26" s="14"/>
      <c r="K26" s="14"/>
      <c r="L26" s="4"/>
      <c r="M26" s="14"/>
      <c r="N26" s="14"/>
      <c r="O26" s="14"/>
      <c r="P26" s="14"/>
      <c r="Q26" s="14"/>
      <c r="R26" s="14"/>
      <c r="S26" s="1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</row>
    <row r="27" spans="1:702" x14ac:dyDescent="0.3">
      <c r="A27" s="7"/>
      <c r="B27" s="2"/>
      <c r="C27" s="2"/>
      <c r="D27" s="7"/>
      <c r="E27" s="14">
        <v>4</v>
      </c>
      <c r="F27" s="14" t="s">
        <v>50</v>
      </c>
      <c r="G27" s="4" t="s">
        <v>57</v>
      </c>
      <c r="H27" s="16">
        <f>790+125+320+11.23+150+150+2.49+75</f>
        <v>1623.72</v>
      </c>
      <c r="I27" s="4"/>
      <c r="J27" s="14"/>
      <c r="K27" s="14"/>
      <c r="L27" s="4"/>
      <c r="M27" s="14"/>
      <c r="N27" s="14"/>
      <c r="O27" s="14"/>
      <c r="P27" s="14"/>
      <c r="Q27" s="14"/>
      <c r="R27" s="14"/>
      <c r="S27" s="1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</row>
    <row r="28" spans="1:702" x14ac:dyDescent="0.3">
      <c r="A28" s="7"/>
      <c r="B28" s="2"/>
      <c r="C28" s="2"/>
      <c r="D28" s="7"/>
      <c r="E28" s="14">
        <v>9</v>
      </c>
      <c r="F28" s="14" t="s">
        <v>2</v>
      </c>
      <c r="G28" s="4" t="s">
        <v>58</v>
      </c>
      <c r="H28" s="16">
        <v>5000</v>
      </c>
      <c r="I28" s="4"/>
      <c r="J28" s="14"/>
      <c r="K28" s="14"/>
      <c r="L28" s="4"/>
      <c r="M28" s="14"/>
      <c r="N28" s="14"/>
      <c r="O28" s="14"/>
      <c r="P28" s="14"/>
      <c r="Q28" s="14"/>
      <c r="R28" s="14"/>
      <c r="S28" s="1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</row>
    <row r="29" spans="1:702" x14ac:dyDescent="0.3">
      <c r="A29" s="7"/>
      <c r="B29" s="2"/>
      <c r="C29" s="2"/>
      <c r="D29" s="7"/>
      <c r="E29" s="14">
        <v>2</v>
      </c>
      <c r="F29" s="17">
        <v>44671</v>
      </c>
      <c r="G29" s="4" t="s">
        <v>59</v>
      </c>
      <c r="H29" s="16">
        <v>8.81</v>
      </c>
      <c r="I29" s="4"/>
      <c r="J29" s="14"/>
      <c r="K29" s="14"/>
      <c r="L29" s="4"/>
      <c r="M29" s="14"/>
      <c r="N29" s="14"/>
      <c r="O29" s="14"/>
      <c r="P29" s="14"/>
      <c r="Q29" s="14"/>
      <c r="R29" s="14"/>
      <c r="S29" s="1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</row>
    <row r="30" spans="1:702" x14ac:dyDescent="0.3">
      <c r="A30" s="7"/>
      <c r="B30" s="2"/>
      <c r="C30" s="2"/>
      <c r="D30" s="7"/>
      <c r="E30" s="14">
        <v>2</v>
      </c>
      <c r="F30" s="17">
        <v>44671</v>
      </c>
      <c r="G30" s="4" t="s">
        <v>60</v>
      </c>
      <c r="H30" s="16">
        <v>30</v>
      </c>
      <c r="I30" s="4"/>
      <c r="J30" s="14"/>
      <c r="K30" s="14"/>
      <c r="L30" s="4"/>
      <c r="M30" s="14"/>
      <c r="N30" s="14"/>
      <c r="O30" s="14"/>
      <c r="P30" s="14"/>
      <c r="Q30" s="14"/>
      <c r="R30" s="14"/>
      <c r="S30" s="1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</row>
    <row r="31" spans="1:702" x14ac:dyDescent="0.3">
      <c r="A31" s="7"/>
      <c r="B31" s="2"/>
      <c r="C31" s="2"/>
      <c r="D31" s="7"/>
      <c r="E31" s="2">
        <v>7</v>
      </c>
      <c r="F31" s="17" t="s">
        <v>52</v>
      </c>
      <c r="G31" s="4" t="s">
        <v>61</v>
      </c>
      <c r="H31" s="5">
        <f>5000-SUMIFS(H32:H1048576,E32:E1048576,7)</f>
        <v>3656.5</v>
      </c>
      <c r="I31" s="4"/>
      <c r="J31" s="14"/>
      <c r="K31" s="14"/>
      <c r="L31" s="4"/>
      <c r="M31" s="14"/>
      <c r="N31" s="14"/>
      <c r="O31" s="14"/>
      <c r="P31" s="14"/>
      <c r="Q31" s="14"/>
      <c r="R31" s="14"/>
      <c r="S31" s="1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</row>
    <row r="32" spans="1:702" x14ac:dyDescent="0.3">
      <c r="A32" s="7"/>
      <c r="B32" s="2"/>
      <c r="C32" s="2"/>
      <c r="D32" s="7"/>
      <c r="E32" s="2">
        <v>8</v>
      </c>
      <c r="F32" s="17">
        <v>44907</v>
      </c>
      <c r="G32" s="4" t="s">
        <v>62</v>
      </c>
      <c r="H32" s="16">
        <v>5000</v>
      </c>
      <c r="I32" s="4"/>
      <c r="J32" s="14"/>
      <c r="K32" s="14"/>
      <c r="L32" s="4"/>
      <c r="M32" s="14"/>
      <c r="N32" s="14"/>
      <c r="O32" s="14"/>
      <c r="P32" s="14"/>
      <c r="Q32" s="14"/>
      <c r="R32" s="14"/>
      <c r="S32" s="1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</row>
    <row r="33" spans="1:702" x14ac:dyDescent="0.3">
      <c r="A33" s="7"/>
      <c r="B33" s="2"/>
      <c r="C33" s="2"/>
      <c r="D33" s="7"/>
      <c r="E33" s="2">
        <v>10</v>
      </c>
      <c r="F33" s="17" t="s">
        <v>63</v>
      </c>
      <c r="G33" s="4" t="s">
        <v>64</v>
      </c>
      <c r="H33" s="5">
        <v>5000</v>
      </c>
      <c r="I33" s="4"/>
      <c r="J33" s="14"/>
      <c r="K33" s="14"/>
      <c r="L33" s="4"/>
      <c r="M33" s="14"/>
      <c r="N33" s="14"/>
      <c r="O33" s="14"/>
      <c r="P33" s="14"/>
      <c r="Q33" s="14"/>
      <c r="R33" s="14"/>
      <c r="S33" s="1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</row>
    <row r="34" spans="1:702" x14ac:dyDescent="0.3">
      <c r="A34" s="7"/>
      <c r="B34" s="2"/>
      <c r="C34" s="2"/>
      <c r="D34" s="7"/>
      <c r="E34" s="2">
        <v>2</v>
      </c>
      <c r="F34" s="17">
        <v>44866</v>
      </c>
      <c r="G34" s="4" t="s">
        <v>65</v>
      </c>
      <c r="H34" s="16">
        <v>450</v>
      </c>
      <c r="I34" s="4"/>
      <c r="J34" s="14"/>
      <c r="K34" s="14"/>
      <c r="L34" s="4"/>
      <c r="M34" s="14"/>
      <c r="N34" s="14"/>
      <c r="O34" s="14"/>
      <c r="P34" s="14"/>
      <c r="Q34" s="14"/>
      <c r="R34" s="14"/>
      <c r="S34" s="1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</row>
    <row r="35" spans="1:702" x14ac:dyDescent="0.3">
      <c r="A35" s="7"/>
      <c r="B35" s="2"/>
      <c r="C35" s="2"/>
      <c r="D35" s="7"/>
      <c r="E35" s="2">
        <v>7</v>
      </c>
      <c r="F35" s="17">
        <v>44867</v>
      </c>
      <c r="G35" s="4" t="s">
        <v>66</v>
      </c>
      <c r="H35" s="16">
        <v>28</v>
      </c>
      <c r="I35" s="4"/>
      <c r="J35" s="14"/>
      <c r="K35" s="14"/>
      <c r="L35" s="4"/>
      <c r="M35" s="14"/>
      <c r="N35" s="14"/>
      <c r="O35" s="14"/>
      <c r="P35" s="14"/>
      <c r="Q35" s="14"/>
      <c r="R35" s="14"/>
      <c r="S35" s="1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</row>
    <row r="36" spans="1:702" x14ac:dyDescent="0.3">
      <c r="A36" s="7"/>
      <c r="B36" s="2"/>
      <c r="C36" s="2"/>
      <c r="D36" s="7"/>
      <c r="E36" s="2">
        <v>2</v>
      </c>
      <c r="F36" s="17">
        <v>44916</v>
      </c>
      <c r="G36" s="4" t="s">
        <v>67</v>
      </c>
      <c r="H36" s="16">
        <v>6.04</v>
      </c>
      <c r="I36" s="4"/>
      <c r="J36" s="14"/>
      <c r="K36" s="14"/>
      <c r="L36" s="4"/>
      <c r="M36" s="14"/>
      <c r="N36" s="14"/>
      <c r="O36" s="14"/>
      <c r="P36" s="14"/>
      <c r="Q36" s="14"/>
      <c r="R36" s="14"/>
      <c r="S36" s="1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</row>
    <row r="37" spans="1:702" x14ac:dyDescent="0.3">
      <c r="A37" s="7"/>
      <c r="B37" s="2"/>
      <c r="C37" s="2"/>
      <c r="D37" s="7"/>
      <c r="E37" s="2">
        <v>2</v>
      </c>
      <c r="F37" s="17">
        <v>44879</v>
      </c>
      <c r="G37" s="4" t="s">
        <v>68</v>
      </c>
      <c r="H37" s="16">
        <v>435</v>
      </c>
      <c r="I37" s="4"/>
      <c r="J37" s="14"/>
      <c r="K37" s="14"/>
      <c r="L37" s="4"/>
      <c r="M37" s="14"/>
      <c r="N37" s="14"/>
      <c r="O37" s="14"/>
      <c r="P37" s="14"/>
      <c r="Q37" s="14"/>
      <c r="R37" s="14"/>
      <c r="S37" s="1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</row>
    <row r="38" spans="1:702" x14ac:dyDescent="0.3">
      <c r="A38" s="7"/>
      <c r="B38" s="2"/>
      <c r="C38" s="2"/>
      <c r="D38" s="7"/>
      <c r="E38" s="2">
        <v>7</v>
      </c>
      <c r="F38" s="17">
        <v>44879</v>
      </c>
      <c r="G38" s="4" t="s">
        <v>69</v>
      </c>
      <c r="H38" s="16">
        <v>925</v>
      </c>
      <c r="I38" s="4"/>
      <c r="J38" s="14"/>
      <c r="K38" s="14"/>
      <c r="L38" s="4"/>
      <c r="M38" s="14"/>
      <c r="N38" s="14"/>
      <c r="O38" s="14"/>
      <c r="P38" s="14"/>
      <c r="Q38" s="14"/>
      <c r="R38" s="14"/>
      <c r="S38" s="1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</row>
    <row r="39" spans="1:702" x14ac:dyDescent="0.3">
      <c r="A39" s="7"/>
      <c r="B39" s="2"/>
      <c r="C39" s="2"/>
      <c r="D39" s="7"/>
      <c r="E39" s="2">
        <v>7</v>
      </c>
      <c r="F39" s="17">
        <v>44879</v>
      </c>
      <c r="G39" s="4" t="s">
        <v>70</v>
      </c>
      <c r="H39" s="16">
        <v>125</v>
      </c>
      <c r="I39" s="4"/>
      <c r="J39" s="14"/>
      <c r="K39" s="14"/>
      <c r="L39" s="4"/>
      <c r="M39" s="14"/>
      <c r="N39" s="14"/>
      <c r="O39" s="14"/>
      <c r="P39" s="14"/>
      <c r="Q39" s="14"/>
      <c r="R39" s="14"/>
      <c r="S39" s="1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</row>
    <row r="40" spans="1:702" x14ac:dyDescent="0.3">
      <c r="A40" s="7"/>
      <c r="B40" s="2"/>
      <c r="C40" s="2"/>
      <c r="D40" s="7"/>
      <c r="E40" s="2">
        <v>7</v>
      </c>
      <c r="F40" s="17">
        <v>44879</v>
      </c>
      <c r="G40" s="4" t="s">
        <v>71</v>
      </c>
      <c r="H40" s="16">
        <v>10</v>
      </c>
      <c r="I40" s="4"/>
      <c r="J40" s="14"/>
      <c r="K40" s="14"/>
      <c r="L40" s="4"/>
      <c r="M40" s="14"/>
      <c r="N40" s="14"/>
      <c r="O40" s="14"/>
      <c r="P40" s="14"/>
      <c r="Q40" s="14"/>
      <c r="R40" s="14"/>
      <c r="S40" s="1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</row>
    <row r="41" spans="1:702" x14ac:dyDescent="0.3">
      <c r="A41" s="7"/>
      <c r="B41" s="2"/>
      <c r="C41" s="2"/>
      <c r="D41" s="7"/>
      <c r="E41" s="2">
        <v>2</v>
      </c>
      <c r="F41" s="17">
        <v>44898</v>
      </c>
      <c r="G41" s="4" t="s">
        <v>72</v>
      </c>
      <c r="H41" s="16">
        <f>150+150+150+450+21</f>
        <v>921</v>
      </c>
      <c r="I41" s="4"/>
      <c r="J41" s="14"/>
      <c r="K41" s="14"/>
      <c r="L41" s="4"/>
      <c r="M41" s="14"/>
      <c r="N41" s="14"/>
      <c r="O41" s="14"/>
      <c r="P41" s="14"/>
      <c r="Q41" s="14"/>
      <c r="R41" s="14"/>
      <c r="S41" s="1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</row>
    <row r="42" spans="1:702" x14ac:dyDescent="0.3">
      <c r="A42" s="7"/>
      <c r="B42" s="2"/>
      <c r="C42" s="2"/>
      <c r="D42" s="7"/>
      <c r="E42" s="2">
        <v>2</v>
      </c>
      <c r="F42" s="17">
        <v>44903</v>
      </c>
      <c r="G42" s="4" t="s">
        <v>73</v>
      </c>
      <c r="H42" s="16">
        <v>100</v>
      </c>
      <c r="I42" s="4"/>
      <c r="J42" s="14"/>
      <c r="K42" s="14"/>
      <c r="L42" s="4"/>
      <c r="M42" s="14"/>
      <c r="N42" s="14"/>
      <c r="O42" s="14"/>
      <c r="P42" s="14"/>
      <c r="Q42" s="14"/>
      <c r="R42" s="14"/>
      <c r="S42" s="1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</row>
    <row r="43" spans="1:702" x14ac:dyDescent="0.3">
      <c r="A43" s="7"/>
      <c r="B43" s="2"/>
      <c r="C43" s="2"/>
      <c r="D43" s="7"/>
      <c r="E43" s="2">
        <v>2</v>
      </c>
      <c r="F43" s="17">
        <v>44903</v>
      </c>
      <c r="G43" s="4" t="s">
        <v>74</v>
      </c>
      <c r="H43" s="16">
        <v>250</v>
      </c>
      <c r="I43" s="4"/>
      <c r="J43" s="14"/>
      <c r="K43" s="14"/>
      <c r="L43" s="4"/>
      <c r="M43" s="14"/>
      <c r="N43" s="14"/>
      <c r="O43" s="14"/>
      <c r="P43" s="14"/>
      <c r="Q43" s="14"/>
      <c r="R43" s="14"/>
      <c r="S43" s="1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</row>
    <row r="44" spans="1:702" x14ac:dyDescent="0.3">
      <c r="A44" s="7"/>
      <c r="B44" s="2"/>
      <c r="C44" s="2"/>
      <c r="D44" s="7"/>
      <c r="E44" s="2">
        <v>2</v>
      </c>
      <c r="F44" s="17">
        <v>44903</v>
      </c>
      <c r="G44" s="4" t="s">
        <v>75</v>
      </c>
      <c r="H44" s="16">
        <v>250</v>
      </c>
      <c r="I44" s="4"/>
      <c r="J44" s="14"/>
      <c r="K44" s="14"/>
      <c r="L44" s="4"/>
      <c r="M44" s="14"/>
      <c r="N44" s="14"/>
      <c r="O44" s="14"/>
      <c r="P44" s="14"/>
      <c r="Q44" s="14"/>
      <c r="R44" s="14"/>
      <c r="S44" s="1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</row>
    <row r="45" spans="1:702" x14ac:dyDescent="0.3">
      <c r="A45" s="7"/>
      <c r="B45" s="2"/>
      <c r="C45" s="2"/>
      <c r="D45" s="7"/>
      <c r="E45" s="2">
        <v>2</v>
      </c>
      <c r="F45" s="17" t="s">
        <v>76</v>
      </c>
      <c r="G45" s="4" t="s">
        <v>77</v>
      </c>
      <c r="H45" s="5">
        <v>200</v>
      </c>
      <c r="I45" s="4"/>
      <c r="J45" s="14"/>
      <c r="K45" s="14"/>
      <c r="L45" s="4"/>
      <c r="M45" s="14"/>
      <c r="N45" s="14"/>
      <c r="O45" s="14"/>
      <c r="P45" s="14"/>
      <c r="Q45" s="14"/>
      <c r="R45" s="14"/>
      <c r="S45" s="1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</row>
    <row r="46" spans="1:702" x14ac:dyDescent="0.3">
      <c r="A46" s="7"/>
      <c r="B46" s="2"/>
      <c r="C46" s="2"/>
      <c r="D46" s="7"/>
      <c r="E46" s="2">
        <v>2</v>
      </c>
      <c r="F46" s="17" t="s">
        <v>52</v>
      </c>
      <c r="G46" s="4" t="s">
        <v>78</v>
      </c>
      <c r="H46" s="5">
        <v>1500</v>
      </c>
      <c r="I46" s="4"/>
      <c r="J46" s="14"/>
      <c r="K46" s="14"/>
      <c r="L46" s="4"/>
      <c r="M46" s="14"/>
      <c r="N46" s="14"/>
      <c r="O46" s="14"/>
      <c r="P46" s="14"/>
      <c r="Q46" s="14"/>
      <c r="R46" s="14"/>
      <c r="S46" s="1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</row>
    <row r="47" spans="1:702" ht="72" x14ac:dyDescent="0.3">
      <c r="A47" s="7"/>
      <c r="B47" s="2"/>
      <c r="C47" s="2"/>
      <c r="D47" s="7"/>
      <c r="E47" s="18">
        <v>2</v>
      </c>
      <c r="F47" s="19" t="s">
        <v>52</v>
      </c>
      <c r="G47" s="20" t="s">
        <v>79</v>
      </c>
      <c r="H47" s="21">
        <v>168.54</v>
      </c>
      <c r="I47" s="4"/>
      <c r="J47" s="14"/>
      <c r="K47" s="14"/>
      <c r="L47" s="4"/>
      <c r="M47" s="14"/>
      <c r="N47" s="14"/>
      <c r="O47" s="14"/>
      <c r="P47" s="14"/>
      <c r="Q47" s="14"/>
      <c r="R47" s="14"/>
      <c r="S47" s="1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</row>
    <row r="48" spans="1:702" ht="57.6" x14ac:dyDescent="0.3">
      <c r="A48" s="7"/>
      <c r="B48" s="2"/>
      <c r="C48" s="2"/>
      <c r="D48" s="7"/>
      <c r="E48" s="18">
        <v>2</v>
      </c>
      <c r="F48" s="19">
        <v>44956</v>
      </c>
      <c r="G48" s="20" t="s">
        <v>80</v>
      </c>
      <c r="H48" s="22">
        <v>485</v>
      </c>
      <c r="I48" s="4"/>
      <c r="J48" s="14"/>
      <c r="K48" s="14"/>
      <c r="L48" s="4"/>
      <c r="M48" s="14"/>
      <c r="N48" s="14"/>
      <c r="O48" s="14"/>
      <c r="P48" s="14"/>
      <c r="Q48" s="14"/>
      <c r="R48" s="14"/>
      <c r="S48" s="1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</row>
    <row r="49" spans="1:702" ht="57.6" x14ac:dyDescent="0.3">
      <c r="A49" s="7"/>
      <c r="B49" s="2"/>
      <c r="C49" s="2"/>
      <c r="D49" s="7"/>
      <c r="E49" s="18">
        <v>2</v>
      </c>
      <c r="F49" s="19">
        <v>44916</v>
      </c>
      <c r="G49" s="20" t="s">
        <v>81</v>
      </c>
      <c r="H49" s="21">
        <v>400</v>
      </c>
      <c r="I49" s="4"/>
      <c r="J49" s="14"/>
      <c r="K49" s="14"/>
      <c r="L49" s="4"/>
      <c r="M49" s="14"/>
      <c r="N49" s="14"/>
      <c r="O49" s="14"/>
      <c r="P49" s="14"/>
      <c r="Q49" s="14"/>
      <c r="R49" s="14"/>
      <c r="S49" s="1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</row>
    <row r="50" spans="1:702" x14ac:dyDescent="0.3">
      <c r="A50" s="7"/>
      <c r="B50" s="2"/>
      <c r="C50" s="2"/>
      <c r="D50" s="7"/>
      <c r="E50" s="18"/>
      <c r="F50" s="19"/>
      <c r="G50" s="20"/>
      <c r="H50" s="21"/>
      <c r="I50" s="4"/>
      <c r="J50" s="14"/>
      <c r="K50" s="14"/>
      <c r="L50" s="4"/>
      <c r="M50" s="14"/>
      <c r="N50" s="14"/>
      <c r="O50" s="14"/>
      <c r="P50" s="14"/>
      <c r="Q50" s="14"/>
      <c r="R50" s="14"/>
      <c r="S50" s="1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</row>
    <row r="51" spans="1:702" x14ac:dyDescent="0.3">
      <c r="A51" s="7"/>
      <c r="B51" s="2"/>
      <c r="C51" s="2"/>
      <c r="D51" s="7"/>
      <c r="E51" s="18">
        <v>7</v>
      </c>
      <c r="F51" s="17">
        <v>44930</v>
      </c>
      <c r="G51" s="4" t="s">
        <v>82</v>
      </c>
      <c r="H51" s="5">
        <v>120</v>
      </c>
      <c r="I51" s="4"/>
      <c r="J51" s="14"/>
      <c r="K51" s="14"/>
      <c r="L51" s="4"/>
      <c r="M51" s="14"/>
      <c r="N51" s="14"/>
      <c r="O51" s="14"/>
      <c r="P51" s="14"/>
      <c r="Q51" s="14"/>
      <c r="R51" s="14"/>
      <c r="S51" s="1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</row>
    <row r="52" spans="1:702" x14ac:dyDescent="0.3">
      <c r="A52" s="7"/>
      <c r="B52" s="2"/>
      <c r="C52" s="2"/>
      <c r="D52" s="7"/>
      <c r="E52" s="18">
        <v>7</v>
      </c>
      <c r="F52" s="17">
        <v>44945</v>
      </c>
      <c r="G52" s="4" t="s">
        <v>83</v>
      </c>
      <c r="H52" s="5">
        <v>120</v>
      </c>
      <c r="I52" s="4"/>
      <c r="J52" s="14"/>
      <c r="K52" s="14"/>
      <c r="L52" s="4"/>
      <c r="M52" s="14"/>
      <c r="N52" s="14"/>
      <c r="O52" s="14"/>
      <c r="P52" s="14"/>
      <c r="Q52" s="14"/>
      <c r="R52" s="14"/>
      <c r="S52" s="1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</row>
    <row r="53" spans="1:702" x14ac:dyDescent="0.3">
      <c r="A53" s="7"/>
      <c r="B53" s="2"/>
      <c r="C53" s="2"/>
      <c r="D53" s="7"/>
      <c r="E53" s="18">
        <v>7</v>
      </c>
      <c r="F53" s="17">
        <v>44878</v>
      </c>
      <c r="G53" s="4" t="s">
        <v>84</v>
      </c>
      <c r="H53" s="5">
        <v>15.5</v>
      </c>
      <c r="I53" s="4"/>
      <c r="J53" s="14"/>
      <c r="K53" s="14"/>
      <c r="L53" s="4"/>
      <c r="M53" s="14"/>
      <c r="N53" s="14"/>
      <c r="O53" s="14"/>
      <c r="P53" s="14"/>
      <c r="Q53" s="14"/>
      <c r="R53" s="14"/>
      <c r="S53" s="1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</row>
    <row r="54" spans="1:702" x14ac:dyDescent="0.3">
      <c r="A54" s="7"/>
      <c r="B54" s="2"/>
      <c r="C54" s="2"/>
      <c r="D54" s="7"/>
      <c r="E54" s="18">
        <v>2</v>
      </c>
      <c r="F54" s="17" t="s">
        <v>52</v>
      </c>
      <c r="G54" s="4" t="s">
        <v>85</v>
      </c>
      <c r="H54" s="5">
        <v>1000</v>
      </c>
      <c r="I54" s="4"/>
      <c r="J54" s="14"/>
      <c r="K54" s="14"/>
      <c r="L54" s="4"/>
      <c r="M54" s="14"/>
      <c r="N54" s="14"/>
      <c r="O54" s="14"/>
      <c r="P54" s="14"/>
      <c r="Q54" s="14"/>
      <c r="R54" s="14"/>
      <c r="S54" s="1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</row>
    <row r="55" spans="1:702" x14ac:dyDescent="0.3">
      <c r="A55" s="7"/>
      <c r="B55" s="2"/>
      <c r="C55" s="2"/>
      <c r="D55" s="7"/>
      <c r="E55" s="2"/>
      <c r="F55" s="17"/>
      <c r="G55" s="4"/>
      <c r="H55" s="5"/>
      <c r="I55" s="4"/>
      <c r="J55" s="14"/>
      <c r="K55" s="14"/>
      <c r="L55" s="4"/>
      <c r="M55" s="14"/>
      <c r="N55" s="14"/>
      <c r="O55" s="14"/>
      <c r="P55" s="14"/>
      <c r="Q55" s="14"/>
      <c r="R55" s="14"/>
      <c r="S55" s="1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</row>
    <row r="56" spans="1:702" x14ac:dyDescent="0.3">
      <c r="A56" s="7"/>
      <c r="B56" s="2"/>
      <c r="C56" s="2"/>
      <c r="D56" s="7"/>
      <c r="E56" s="2"/>
      <c r="F56" s="17"/>
      <c r="G56" s="4"/>
      <c r="H56" s="5"/>
      <c r="I56" s="4"/>
      <c r="J56" s="14"/>
      <c r="K56" s="14"/>
      <c r="L56" s="4"/>
      <c r="M56" s="14"/>
      <c r="N56" s="14"/>
      <c r="O56" s="14"/>
      <c r="P56" s="14"/>
      <c r="Q56" s="14"/>
      <c r="R56" s="14"/>
      <c r="S56" s="1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</row>
    <row r="57" spans="1:702" x14ac:dyDescent="0.3">
      <c r="A57" s="7"/>
      <c r="B57" s="2"/>
      <c r="C57" s="2"/>
      <c r="D57" s="7"/>
      <c r="E57" s="2"/>
      <c r="F57" s="17"/>
      <c r="G57" s="4"/>
      <c r="H57" s="5"/>
      <c r="I57" s="4"/>
      <c r="J57" s="14"/>
      <c r="K57" s="14"/>
      <c r="L57" s="4"/>
      <c r="M57" s="14"/>
      <c r="N57" s="14"/>
      <c r="O57" s="14"/>
      <c r="P57" s="14"/>
      <c r="Q57" s="14"/>
      <c r="R57" s="14"/>
      <c r="S57" s="1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</row>
    <row r="58" spans="1:702" x14ac:dyDescent="0.3">
      <c r="A58" s="7"/>
      <c r="B58" s="2"/>
      <c r="C58" s="2"/>
      <c r="D58" s="7"/>
      <c r="E58" s="2"/>
      <c r="F58" s="17"/>
      <c r="G58" s="4"/>
      <c r="H58" s="5"/>
      <c r="I58" s="4"/>
      <c r="J58" s="14"/>
      <c r="K58" s="14"/>
      <c r="L58" s="4"/>
      <c r="M58" s="14"/>
      <c r="N58" s="14"/>
      <c r="O58" s="14"/>
      <c r="P58" s="14"/>
      <c r="Q58" s="14"/>
      <c r="R58" s="14"/>
      <c r="S58" s="1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</row>
    <row r="59" spans="1:702" x14ac:dyDescent="0.3">
      <c r="A59" s="7"/>
      <c r="B59" s="2"/>
      <c r="C59" s="2"/>
      <c r="D59" s="7"/>
      <c r="E59" s="2"/>
      <c r="F59" s="17"/>
      <c r="G59" s="4"/>
      <c r="H59" s="5"/>
      <c r="I59" s="4"/>
      <c r="J59" s="14"/>
      <c r="K59" s="14"/>
      <c r="L59" s="4"/>
      <c r="M59" s="14"/>
      <c r="N59" s="14"/>
      <c r="O59" s="14"/>
      <c r="P59" s="14"/>
      <c r="Q59" s="14"/>
      <c r="R59" s="14"/>
      <c r="S59" s="1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</row>
    <row r="60" spans="1:702" x14ac:dyDescent="0.3">
      <c r="A60" s="7"/>
      <c r="B60" s="2"/>
      <c r="C60" s="2"/>
      <c r="D60" s="7"/>
      <c r="E60" s="2"/>
      <c r="F60" s="17"/>
      <c r="G60" s="4"/>
      <c r="H60" s="5"/>
      <c r="I60" s="4"/>
      <c r="J60" s="14"/>
      <c r="K60" s="14"/>
      <c r="L60" s="4"/>
      <c r="M60" s="14"/>
      <c r="N60" s="14"/>
      <c r="O60" s="14"/>
      <c r="P60" s="14"/>
      <c r="Q60" s="14"/>
      <c r="R60" s="14"/>
      <c r="S60" s="1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</row>
    <row r="61" spans="1:702" x14ac:dyDescent="0.3">
      <c r="A61" s="7"/>
      <c r="B61" s="2"/>
      <c r="C61" s="2"/>
      <c r="D61" s="7"/>
      <c r="E61" s="2"/>
      <c r="F61" s="17"/>
      <c r="G61" s="4"/>
      <c r="H61" s="5"/>
      <c r="I61" s="4"/>
      <c r="J61" s="14"/>
      <c r="K61" s="14"/>
      <c r="L61" s="4"/>
      <c r="M61" s="14"/>
      <c r="N61" s="14"/>
      <c r="O61" s="14"/>
      <c r="P61" s="14"/>
      <c r="Q61" s="14"/>
      <c r="R61" s="14"/>
      <c r="S61" s="1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</row>
    <row r="62" spans="1:702" x14ac:dyDescent="0.3">
      <c r="A62" s="7"/>
      <c r="B62" s="2"/>
      <c r="C62" s="2"/>
      <c r="D62" s="7"/>
      <c r="E62" s="2"/>
      <c r="F62" s="17"/>
      <c r="G62" s="4"/>
      <c r="H62" s="5"/>
      <c r="I62" s="4"/>
      <c r="J62" s="14"/>
      <c r="K62" s="14"/>
      <c r="L62" s="4"/>
      <c r="M62" s="14"/>
      <c r="N62" s="14"/>
      <c r="O62" s="14"/>
      <c r="P62" s="14"/>
      <c r="Q62" s="14"/>
      <c r="R62" s="14"/>
      <c r="S62" s="1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</row>
    <row r="63" spans="1:702" x14ac:dyDescent="0.3">
      <c r="A63" s="7"/>
      <c r="B63" s="2"/>
      <c r="C63" s="2"/>
      <c r="D63" s="7"/>
      <c r="E63" s="2"/>
      <c r="F63" s="17"/>
      <c r="G63" s="4"/>
      <c r="H63" s="5"/>
      <c r="I63" s="4"/>
      <c r="J63" s="14"/>
      <c r="K63" s="14"/>
      <c r="L63" s="4"/>
      <c r="M63" s="14"/>
      <c r="N63" s="14"/>
      <c r="O63" s="14"/>
      <c r="P63" s="14"/>
      <c r="Q63" s="14"/>
      <c r="R63" s="14"/>
      <c r="S63" s="1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4"/>
      <c r="NS63" s="4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/>
      <c r="PH63" s="4"/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  <c r="RL63" s="4"/>
      <c r="RM63" s="4"/>
      <c r="RN63" s="4"/>
      <c r="RO63" s="4"/>
      <c r="RP63" s="4"/>
      <c r="RQ63" s="4"/>
      <c r="RR63" s="4"/>
      <c r="RS63" s="4"/>
      <c r="RT63" s="4"/>
      <c r="RU63" s="4"/>
      <c r="RV63" s="4"/>
      <c r="RW63" s="4"/>
      <c r="RX63" s="4"/>
      <c r="RY63" s="4"/>
      <c r="RZ63" s="4"/>
      <c r="SA63" s="4"/>
      <c r="SB63" s="4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/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/>
      <c r="TP63" s="4"/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/>
      <c r="UJ63" s="4"/>
      <c r="UK63" s="4"/>
      <c r="UL63" s="4"/>
      <c r="UM63" s="4"/>
      <c r="UN63" s="4"/>
      <c r="UO63" s="4"/>
      <c r="UP63" s="4"/>
      <c r="UQ63" s="4"/>
      <c r="UR63" s="4"/>
      <c r="US63" s="4"/>
      <c r="UT63" s="4"/>
      <c r="UU63" s="4"/>
      <c r="UV63" s="4"/>
      <c r="UW63" s="4"/>
      <c r="UX63" s="4"/>
      <c r="UY63" s="4"/>
      <c r="UZ63" s="4"/>
      <c r="VA63" s="4"/>
      <c r="VB63" s="4"/>
      <c r="VC63" s="4"/>
      <c r="VD63" s="4"/>
      <c r="VE63" s="4"/>
      <c r="VF63" s="4"/>
      <c r="VG63" s="4"/>
      <c r="VH63" s="4"/>
      <c r="VI63" s="4"/>
      <c r="VJ63" s="4"/>
      <c r="VK63" s="4"/>
      <c r="VL63" s="4"/>
      <c r="VM63" s="4"/>
      <c r="VN63" s="4"/>
      <c r="VO63" s="4"/>
      <c r="VP63" s="4"/>
      <c r="VQ63" s="4"/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/>
      <c r="WD63" s="4"/>
      <c r="WE63" s="4"/>
      <c r="WF63" s="4"/>
      <c r="WG63" s="4"/>
      <c r="WH63" s="4"/>
      <c r="WI63" s="4"/>
      <c r="WJ63" s="4"/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/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/>
      <c r="XP63" s="4"/>
      <c r="XQ63" s="4"/>
      <c r="XR63" s="4"/>
      <c r="XS63" s="4"/>
      <c r="XT63" s="4"/>
      <c r="XU63" s="4"/>
      <c r="XV63" s="4"/>
      <c r="XW63" s="4"/>
      <c r="XX63" s="4"/>
      <c r="XY63" s="4"/>
      <c r="XZ63" s="4"/>
      <c r="YA63" s="4"/>
      <c r="YB63" s="4"/>
      <c r="YC63" s="4"/>
      <c r="YD63" s="4"/>
      <c r="YE63" s="4"/>
      <c r="YF63" s="4"/>
      <c r="YG63" s="4"/>
      <c r="YH63" s="4"/>
      <c r="YI63" s="4"/>
      <c r="YJ63" s="4"/>
      <c r="YK63" s="4"/>
      <c r="YL63" s="4"/>
      <c r="YM63" s="4"/>
      <c r="YN63" s="4"/>
      <c r="YO63" s="4"/>
      <c r="YP63" s="4"/>
      <c r="YQ63" s="4"/>
      <c r="YR63" s="4"/>
      <c r="YS63" s="4"/>
      <c r="YT63" s="4"/>
      <c r="YU63" s="4"/>
      <c r="YV63" s="4"/>
      <c r="YW63" s="4"/>
      <c r="YX63" s="4"/>
      <c r="YY63" s="4"/>
      <c r="YZ63" s="4"/>
      <c r="ZA63" s="4"/>
      <c r="ZB63" s="4"/>
      <c r="ZC63" s="4"/>
      <c r="ZD63" s="4"/>
      <c r="ZE63" s="4"/>
      <c r="ZF63" s="4"/>
      <c r="ZG63" s="4"/>
      <c r="ZH63" s="4"/>
      <c r="ZI63" s="4"/>
      <c r="ZJ63" s="4"/>
      <c r="ZK63" s="4"/>
      <c r="ZL63" s="4"/>
      <c r="ZM63" s="4"/>
      <c r="ZN63" s="4"/>
      <c r="ZO63" s="4"/>
      <c r="ZP63" s="4"/>
      <c r="ZQ63" s="4"/>
      <c r="ZR63" s="4"/>
      <c r="ZS63" s="4"/>
      <c r="ZT63" s="4"/>
      <c r="ZU63" s="4"/>
      <c r="ZV63" s="4"/>
      <c r="ZW63" s="4"/>
      <c r="ZX63" s="4"/>
      <c r="ZY63" s="4"/>
      <c r="ZZ63" s="4"/>
    </row>
    <row r="64" spans="1:702" x14ac:dyDescent="0.3">
      <c r="A64" s="7"/>
      <c r="B64" s="2"/>
      <c r="C64" s="2"/>
      <c r="D64" s="7"/>
      <c r="E64" s="2"/>
      <c r="F64" s="17"/>
      <c r="G64" s="4"/>
      <c r="H64" s="5"/>
      <c r="I64" s="4"/>
      <c r="J64" s="14"/>
      <c r="K64" s="14"/>
      <c r="L64" s="4"/>
      <c r="M64" s="14"/>
      <c r="N64" s="14"/>
      <c r="O64" s="14"/>
      <c r="P64" s="14"/>
      <c r="Q64" s="14"/>
      <c r="R64" s="14"/>
      <c r="S64" s="1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/>
      <c r="RM64" s="4"/>
      <c r="RN64" s="4"/>
      <c r="RO64" s="4"/>
      <c r="RP64" s="4"/>
      <c r="RQ64" s="4"/>
      <c r="RR64" s="4"/>
      <c r="RS64" s="4"/>
      <c r="RT64" s="4"/>
      <c r="RU64" s="4"/>
      <c r="RV64" s="4"/>
      <c r="RW64" s="4"/>
      <c r="RX64" s="4"/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/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4"/>
      <c r="VE64" s="4"/>
      <c r="VF64" s="4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  <c r="XQ64" s="4"/>
      <c r="XR64" s="4"/>
      <c r="XS64" s="4"/>
      <c r="XT64" s="4"/>
      <c r="XU64" s="4"/>
      <c r="XV64" s="4"/>
      <c r="XW64" s="4"/>
      <c r="XX64" s="4"/>
      <c r="XY64" s="4"/>
      <c r="XZ64" s="4"/>
      <c r="YA64" s="4"/>
      <c r="YB64" s="4"/>
      <c r="YC64" s="4"/>
      <c r="YD64" s="4"/>
      <c r="YE64" s="4"/>
      <c r="YF64" s="4"/>
      <c r="YG64" s="4"/>
      <c r="YH64" s="4"/>
      <c r="YI64" s="4"/>
      <c r="YJ64" s="4"/>
      <c r="YK64" s="4"/>
      <c r="YL64" s="4"/>
      <c r="YM64" s="4"/>
      <c r="YN64" s="4"/>
      <c r="YO64" s="4"/>
      <c r="YP64" s="4"/>
      <c r="YQ64" s="4"/>
      <c r="YR64" s="4"/>
      <c r="YS64" s="4"/>
      <c r="YT64" s="4"/>
      <c r="YU64" s="4"/>
      <c r="YV64" s="4"/>
      <c r="YW64" s="4"/>
      <c r="YX64" s="4"/>
      <c r="YY64" s="4"/>
      <c r="YZ64" s="4"/>
      <c r="ZA64" s="4"/>
      <c r="ZB64" s="4"/>
      <c r="ZC64" s="4"/>
      <c r="ZD64" s="4"/>
      <c r="ZE64" s="4"/>
      <c r="ZF64" s="4"/>
      <c r="ZG64" s="4"/>
      <c r="ZH64" s="4"/>
      <c r="ZI64" s="4"/>
      <c r="ZJ64" s="4"/>
      <c r="ZK64" s="4"/>
      <c r="ZL64" s="4"/>
      <c r="ZM64" s="4"/>
      <c r="ZN64" s="4"/>
      <c r="ZO64" s="4"/>
      <c r="ZP64" s="4"/>
      <c r="ZQ64" s="4"/>
      <c r="ZR64" s="4"/>
      <c r="ZS64" s="4"/>
      <c r="ZT64" s="4"/>
      <c r="ZU64" s="4"/>
      <c r="ZV64" s="4"/>
      <c r="ZW64" s="4"/>
      <c r="ZX64" s="4"/>
      <c r="ZY64" s="4"/>
      <c r="ZZ64" s="4"/>
    </row>
    <row r="65" spans="1:702" x14ac:dyDescent="0.3">
      <c r="A65" s="7"/>
      <c r="B65" s="2"/>
      <c r="C65" s="2"/>
      <c r="D65" s="7"/>
      <c r="E65" s="2"/>
      <c r="F65" s="17"/>
      <c r="G65" s="4"/>
      <c r="H65" s="5"/>
      <c r="I65" s="4"/>
      <c r="J65" s="14"/>
      <c r="K65" s="14"/>
      <c r="L65" s="4"/>
      <c r="M65" s="14"/>
      <c r="N65" s="14"/>
      <c r="O65" s="14"/>
      <c r="P65" s="14"/>
      <c r="Q65" s="14"/>
      <c r="R65" s="14"/>
      <c r="S65" s="1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</row>
    <row r="66" spans="1:702" x14ac:dyDescent="0.3">
      <c r="A66" s="7"/>
      <c r="B66" s="2"/>
      <c r="C66" s="2"/>
      <c r="D66" s="7"/>
      <c r="E66" s="2"/>
      <c r="F66" s="17"/>
      <c r="G66" s="4"/>
      <c r="H66" s="5"/>
      <c r="I66" s="4"/>
      <c r="J66" s="14"/>
      <c r="K66" s="14"/>
      <c r="L66" s="4"/>
      <c r="M66" s="14"/>
      <c r="N66" s="14"/>
      <c r="O66" s="14"/>
      <c r="P66" s="14"/>
      <c r="Q66" s="14"/>
      <c r="R66" s="14"/>
      <c r="S66" s="1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</row>
    <row r="67" spans="1:702" x14ac:dyDescent="0.3">
      <c r="A67" s="7"/>
      <c r="B67" s="2"/>
      <c r="C67" s="2"/>
      <c r="D67" s="7"/>
      <c r="E67" s="2"/>
      <c r="F67" s="17"/>
      <c r="G67" s="4"/>
      <c r="H67" s="5"/>
      <c r="I67" s="4"/>
      <c r="J67" s="14"/>
      <c r="K67" s="14"/>
      <c r="L67" s="4"/>
      <c r="M67" s="14"/>
      <c r="N67" s="14"/>
      <c r="O67" s="14"/>
      <c r="P67" s="14"/>
      <c r="Q67" s="14"/>
      <c r="R67" s="14"/>
      <c r="S67" s="1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</row>
    <row r="68" spans="1:702" x14ac:dyDescent="0.3">
      <c r="A68" s="7"/>
      <c r="B68" s="2"/>
      <c r="C68" s="2"/>
      <c r="D68" s="7"/>
      <c r="E68" s="2"/>
      <c r="F68" s="17"/>
      <c r="G68" s="4"/>
      <c r="H68" s="5"/>
      <c r="I68" s="4"/>
      <c r="J68" s="14"/>
      <c r="K68" s="14"/>
      <c r="L68" s="4"/>
      <c r="M68" s="14"/>
      <c r="N68" s="14"/>
      <c r="O68" s="14"/>
      <c r="P68" s="14"/>
      <c r="Q68" s="14"/>
      <c r="R68" s="14"/>
      <c r="S68" s="1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</row>
    <row r="69" spans="1:702" x14ac:dyDescent="0.3">
      <c r="A69" s="7"/>
      <c r="B69" s="2"/>
      <c r="C69" s="2"/>
      <c r="D69" s="7"/>
      <c r="E69" s="2"/>
      <c r="F69" s="17"/>
      <c r="G69" s="4"/>
      <c r="H69" s="5"/>
      <c r="I69" s="4"/>
      <c r="J69" s="14"/>
      <c r="K69" s="14"/>
      <c r="L69" s="4"/>
      <c r="M69" s="14"/>
      <c r="N69" s="14"/>
      <c r="O69" s="14"/>
      <c r="P69" s="14"/>
      <c r="Q69" s="14"/>
      <c r="R69" s="14"/>
      <c r="S69" s="1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4"/>
      <c r="NG69" s="4"/>
      <c r="NH69" s="4"/>
      <c r="NI69" s="4"/>
      <c r="NJ69" s="4"/>
      <c r="NK69" s="4"/>
      <c r="NL69" s="4"/>
      <c r="NM69" s="4"/>
      <c r="NN69" s="4"/>
      <c r="NO69" s="4"/>
      <c r="NP69" s="4"/>
      <c r="NQ69" s="4"/>
      <c r="NR69" s="4"/>
      <c r="NS69" s="4"/>
      <c r="NT69" s="4"/>
      <c r="NU69" s="4"/>
      <c r="NV69" s="4"/>
      <c r="NW69" s="4"/>
      <c r="NX69" s="4"/>
      <c r="NY69" s="4"/>
      <c r="NZ69" s="4"/>
      <c r="OA69" s="4"/>
      <c r="OB69" s="4"/>
      <c r="OC69" s="4"/>
      <c r="OD69" s="4"/>
      <c r="OE69" s="4"/>
      <c r="OF69" s="4"/>
      <c r="OG69" s="4"/>
      <c r="OH69" s="4"/>
      <c r="OI69" s="4"/>
      <c r="OJ69" s="4"/>
      <c r="OK69" s="4"/>
      <c r="OL69" s="4"/>
      <c r="OM69" s="4"/>
      <c r="ON69" s="4"/>
      <c r="OO69" s="4"/>
      <c r="OP69" s="4"/>
      <c r="OQ69" s="4"/>
      <c r="OR69" s="4"/>
      <c r="OS69" s="4"/>
      <c r="OT69" s="4"/>
      <c r="OU69" s="4"/>
      <c r="OV69" s="4"/>
      <c r="OW69" s="4"/>
      <c r="OX69" s="4"/>
      <c r="OY69" s="4"/>
      <c r="OZ69" s="4"/>
      <c r="PA69" s="4"/>
      <c r="PB69" s="4"/>
      <c r="PC69" s="4"/>
      <c r="PD69" s="4"/>
      <c r="PE69" s="4"/>
      <c r="PF69" s="4"/>
      <c r="PG69" s="4"/>
      <c r="PH69" s="4"/>
      <c r="PI69" s="4"/>
      <c r="PJ69" s="4"/>
      <c r="PK69" s="4"/>
      <c r="PL69" s="4"/>
      <c r="PM69" s="4"/>
      <c r="PN69" s="4"/>
      <c r="PO69" s="4"/>
      <c r="PP69" s="4"/>
      <c r="PQ69" s="4"/>
      <c r="PR69" s="4"/>
      <c r="PS69" s="4"/>
      <c r="PT69" s="4"/>
      <c r="PU69" s="4"/>
      <c r="PV69" s="4"/>
      <c r="PW69" s="4"/>
      <c r="PX69" s="4"/>
      <c r="PY69" s="4"/>
      <c r="PZ69" s="4"/>
      <c r="QA69" s="4"/>
      <c r="QB69" s="4"/>
      <c r="QC69" s="4"/>
      <c r="QD69" s="4"/>
      <c r="QE69" s="4"/>
      <c r="QF69" s="4"/>
      <c r="QG69" s="4"/>
      <c r="QH69" s="4"/>
      <c r="QI69" s="4"/>
      <c r="QJ69" s="4"/>
      <c r="QK69" s="4"/>
      <c r="QL69" s="4"/>
      <c r="QM69" s="4"/>
      <c r="QN69" s="4"/>
      <c r="QO69" s="4"/>
      <c r="QP69" s="4"/>
      <c r="QQ69" s="4"/>
      <c r="QR69" s="4"/>
      <c r="QS69" s="4"/>
      <c r="QT69" s="4"/>
      <c r="QU69" s="4"/>
      <c r="QV69" s="4"/>
      <c r="QW69" s="4"/>
      <c r="QX69" s="4"/>
      <c r="QY69" s="4"/>
      <c r="QZ69" s="4"/>
      <c r="RA69" s="4"/>
      <c r="RB69" s="4"/>
      <c r="RC69" s="4"/>
      <c r="RD69" s="4"/>
      <c r="RE69" s="4"/>
      <c r="RF69" s="4"/>
      <c r="RG69" s="4"/>
      <c r="RH69" s="4"/>
      <c r="RI69" s="4"/>
      <c r="RJ69" s="4"/>
      <c r="RK69" s="4"/>
      <c r="RL69" s="4"/>
      <c r="RM69" s="4"/>
      <c r="RN69" s="4"/>
      <c r="RO69" s="4"/>
      <c r="RP69" s="4"/>
      <c r="RQ69" s="4"/>
      <c r="RR69" s="4"/>
      <c r="RS69" s="4"/>
      <c r="RT69" s="4"/>
      <c r="RU69" s="4"/>
      <c r="RV69" s="4"/>
      <c r="RW69" s="4"/>
      <c r="RX69" s="4"/>
      <c r="RY69" s="4"/>
      <c r="RZ69" s="4"/>
      <c r="SA69" s="4"/>
      <c r="SB69" s="4"/>
      <c r="SC69" s="4"/>
      <c r="SD69" s="4"/>
      <c r="SE69" s="4"/>
      <c r="SF69" s="4"/>
      <c r="SG69" s="4"/>
      <c r="SH69" s="4"/>
      <c r="SI69" s="4"/>
      <c r="SJ69" s="4"/>
      <c r="SK69" s="4"/>
      <c r="SL69" s="4"/>
      <c r="SM69" s="4"/>
      <c r="SN69" s="4"/>
      <c r="SO69" s="4"/>
      <c r="SP69" s="4"/>
      <c r="SQ69" s="4"/>
      <c r="SR69" s="4"/>
      <c r="SS69" s="4"/>
      <c r="ST69" s="4"/>
      <c r="SU69" s="4"/>
      <c r="SV69" s="4"/>
      <c r="SW69" s="4"/>
      <c r="SX69" s="4"/>
      <c r="SY69" s="4"/>
      <c r="SZ69" s="4"/>
      <c r="TA69" s="4"/>
      <c r="TB69" s="4"/>
      <c r="TC69" s="4"/>
      <c r="TD69" s="4"/>
      <c r="TE69" s="4"/>
      <c r="TF69" s="4"/>
      <c r="TG69" s="4"/>
      <c r="TH69" s="4"/>
      <c r="TI69" s="4"/>
      <c r="TJ69" s="4"/>
      <c r="TK69" s="4"/>
      <c r="TL69" s="4"/>
      <c r="TM69" s="4"/>
      <c r="TN69" s="4"/>
      <c r="TO69" s="4"/>
      <c r="TP69" s="4"/>
      <c r="TQ69" s="4"/>
      <c r="TR69" s="4"/>
      <c r="TS69" s="4"/>
      <c r="TT69" s="4"/>
      <c r="TU69" s="4"/>
      <c r="TV69" s="4"/>
      <c r="TW69" s="4"/>
      <c r="TX69" s="4"/>
      <c r="TY69" s="4"/>
      <c r="TZ69" s="4"/>
      <c r="UA69" s="4"/>
      <c r="UB69" s="4"/>
      <c r="UC69" s="4"/>
      <c r="UD69" s="4"/>
      <c r="UE69" s="4"/>
      <c r="UF69" s="4"/>
      <c r="UG69" s="4"/>
      <c r="UH69" s="4"/>
      <c r="UI69" s="4"/>
      <c r="UJ69" s="4"/>
      <c r="UK69" s="4"/>
      <c r="UL69" s="4"/>
      <c r="UM69" s="4"/>
      <c r="UN69" s="4"/>
      <c r="UO69" s="4"/>
      <c r="UP69" s="4"/>
      <c r="UQ69" s="4"/>
      <c r="UR69" s="4"/>
      <c r="US69" s="4"/>
      <c r="UT69" s="4"/>
      <c r="UU69" s="4"/>
      <c r="UV69" s="4"/>
      <c r="UW69" s="4"/>
      <c r="UX69" s="4"/>
      <c r="UY69" s="4"/>
      <c r="UZ69" s="4"/>
      <c r="VA69" s="4"/>
      <c r="VB69" s="4"/>
      <c r="VC69" s="4"/>
      <c r="VD69" s="4"/>
      <c r="VE69" s="4"/>
      <c r="VF69" s="4"/>
      <c r="VG69" s="4"/>
      <c r="VH69" s="4"/>
      <c r="VI69" s="4"/>
      <c r="VJ69" s="4"/>
      <c r="VK69" s="4"/>
      <c r="VL69" s="4"/>
      <c r="VM69" s="4"/>
      <c r="VN69" s="4"/>
      <c r="VO69" s="4"/>
      <c r="VP69" s="4"/>
      <c r="VQ69" s="4"/>
      <c r="VR69" s="4"/>
      <c r="VS69" s="4"/>
      <c r="VT69" s="4"/>
      <c r="VU69" s="4"/>
      <c r="VV69" s="4"/>
      <c r="VW69" s="4"/>
      <c r="VX69" s="4"/>
      <c r="VY69" s="4"/>
      <c r="VZ69" s="4"/>
      <c r="WA69" s="4"/>
      <c r="WB69" s="4"/>
      <c r="WC69" s="4"/>
      <c r="WD69" s="4"/>
      <c r="WE69" s="4"/>
      <c r="WF69" s="4"/>
      <c r="WG69" s="4"/>
      <c r="WH69" s="4"/>
      <c r="WI69" s="4"/>
      <c r="WJ69" s="4"/>
      <c r="WK69" s="4"/>
      <c r="WL69" s="4"/>
      <c r="WM69" s="4"/>
      <c r="WN69" s="4"/>
      <c r="WO69" s="4"/>
      <c r="WP69" s="4"/>
      <c r="WQ69" s="4"/>
      <c r="WR69" s="4"/>
      <c r="WS69" s="4"/>
      <c r="WT69" s="4"/>
      <c r="WU69" s="4"/>
      <c r="WV69" s="4"/>
      <c r="WW69" s="4"/>
      <c r="WX69" s="4"/>
      <c r="WY69" s="4"/>
      <c r="WZ69" s="4"/>
      <c r="XA69" s="4"/>
      <c r="XB69" s="4"/>
      <c r="XC69" s="4"/>
      <c r="XD69" s="4"/>
      <c r="XE69" s="4"/>
      <c r="XF69" s="4"/>
      <c r="XG69" s="4"/>
      <c r="XH69" s="4"/>
      <c r="XI69" s="4"/>
      <c r="XJ69" s="4"/>
      <c r="XK69" s="4"/>
      <c r="XL69" s="4"/>
      <c r="XM69" s="4"/>
      <c r="XN69" s="4"/>
      <c r="XO69" s="4"/>
      <c r="XP69" s="4"/>
      <c r="XQ69" s="4"/>
      <c r="XR69" s="4"/>
      <c r="XS69" s="4"/>
      <c r="XT69" s="4"/>
      <c r="XU69" s="4"/>
      <c r="XV69" s="4"/>
      <c r="XW69" s="4"/>
      <c r="XX69" s="4"/>
      <c r="XY69" s="4"/>
      <c r="XZ69" s="4"/>
      <c r="YA69" s="4"/>
      <c r="YB69" s="4"/>
      <c r="YC69" s="4"/>
      <c r="YD69" s="4"/>
      <c r="YE69" s="4"/>
      <c r="YF69" s="4"/>
      <c r="YG69" s="4"/>
      <c r="YH69" s="4"/>
      <c r="YI69" s="4"/>
      <c r="YJ69" s="4"/>
      <c r="YK69" s="4"/>
      <c r="YL69" s="4"/>
      <c r="YM69" s="4"/>
      <c r="YN69" s="4"/>
      <c r="YO69" s="4"/>
      <c r="YP69" s="4"/>
      <c r="YQ69" s="4"/>
      <c r="YR69" s="4"/>
      <c r="YS69" s="4"/>
      <c r="YT69" s="4"/>
      <c r="YU69" s="4"/>
      <c r="YV69" s="4"/>
      <c r="YW69" s="4"/>
      <c r="YX69" s="4"/>
      <c r="YY69" s="4"/>
      <c r="YZ69" s="4"/>
      <c r="ZA69" s="4"/>
      <c r="ZB69" s="4"/>
      <c r="ZC69" s="4"/>
      <c r="ZD69" s="4"/>
      <c r="ZE69" s="4"/>
      <c r="ZF69" s="4"/>
      <c r="ZG69" s="4"/>
      <c r="ZH69" s="4"/>
      <c r="ZI69" s="4"/>
      <c r="ZJ69" s="4"/>
      <c r="ZK69" s="4"/>
      <c r="ZL69" s="4"/>
      <c r="ZM69" s="4"/>
      <c r="ZN69" s="4"/>
      <c r="ZO69" s="4"/>
      <c r="ZP69" s="4"/>
      <c r="ZQ69" s="4"/>
      <c r="ZR69" s="4"/>
      <c r="ZS69" s="4"/>
      <c r="ZT69" s="4"/>
      <c r="ZU69" s="4"/>
      <c r="ZV69" s="4"/>
      <c r="ZW69" s="4"/>
      <c r="ZX69" s="4"/>
      <c r="ZY69" s="4"/>
      <c r="ZZ69" s="4"/>
    </row>
    <row r="70" spans="1:702" x14ac:dyDescent="0.3">
      <c r="A70" s="7"/>
      <c r="B70" s="2"/>
      <c r="C70" s="2"/>
      <c r="D70" s="7"/>
      <c r="E70" s="2"/>
      <c r="F70" s="17"/>
      <c r="G70" s="4"/>
      <c r="H70" s="5"/>
      <c r="I70" s="4"/>
      <c r="J70" s="14"/>
      <c r="K70" s="14"/>
      <c r="L70" s="4"/>
      <c r="M70" s="14"/>
      <c r="N70" s="14"/>
      <c r="O70" s="14"/>
      <c r="P70" s="14"/>
      <c r="Q70" s="14"/>
      <c r="R70" s="14"/>
      <c r="S70" s="1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/>
      <c r="NH70" s="4"/>
      <c r="NI70" s="4"/>
      <c r="NJ70" s="4"/>
      <c r="NK70" s="4"/>
      <c r="NL70" s="4"/>
      <c r="NM70" s="4"/>
      <c r="NN70" s="4"/>
      <c r="NO70" s="4"/>
      <c r="NP70" s="4"/>
      <c r="NQ70" s="4"/>
      <c r="NR70" s="4"/>
      <c r="NS70" s="4"/>
      <c r="NT70" s="4"/>
      <c r="NU70" s="4"/>
      <c r="NV70" s="4"/>
      <c r="NW70" s="4"/>
      <c r="NX70" s="4"/>
      <c r="NY70" s="4"/>
      <c r="NZ70" s="4"/>
      <c r="OA70" s="4"/>
      <c r="OB70" s="4"/>
      <c r="OC70" s="4"/>
      <c r="OD70" s="4"/>
      <c r="OE70" s="4"/>
      <c r="OF70" s="4"/>
      <c r="OG70" s="4"/>
      <c r="OH70" s="4"/>
      <c r="OI70" s="4"/>
      <c r="OJ70" s="4"/>
      <c r="OK70" s="4"/>
      <c r="OL70" s="4"/>
      <c r="OM70" s="4"/>
      <c r="ON70" s="4"/>
      <c r="OO70" s="4"/>
      <c r="OP70" s="4"/>
      <c r="OQ70" s="4"/>
      <c r="OR70" s="4"/>
      <c r="OS70" s="4"/>
      <c r="OT70" s="4"/>
      <c r="OU70" s="4"/>
      <c r="OV70" s="4"/>
      <c r="OW70" s="4"/>
      <c r="OX70" s="4"/>
      <c r="OY70" s="4"/>
      <c r="OZ70" s="4"/>
      <c r="PA70" s="4"/>
      <c r="PB70" s="4"/>
      <c r="PC70" s="4"/>
      <c r="PD70" s="4"/>
      <c r="PE70" s="4"/>
      <c r="PF70" s="4"/>
      <c r="PG70" s="4"/>
      <c r="PH70" s="4"/>
      <c r="PI70" s="4"/>
      <c r="PJ70" s="4"/>
      <c r="PK70" s="4"/>
      <c r="PL70" s="4"/>
      <c r="PM70" s="4"/>
      <c r="PN70" s="4"/>
      <c r="PO70" s="4"/>
      <c r="PP70" s="4"/>
      <c r="PQ70" s="4"/>
      <c r="PR70" s="4"/>
      <c r="PS70" s="4"/>
      <c r="PT70" s="4"/>
      <c r="PU70" s="4"/>
      <c r="PV70" s="4"/>
      <c r="PW70" s="4"/>
      <c r="PX70" s="4"/>
      <c r="PY70" s="4"/>
      <c r="PZ70" s="4"/>
      <c r="QA70" s="4"/>
      <c r="QB70" s="4"/>
      <c r="QC70" s="4"/>
      <c r="QD70" s="4"/>
      <c r="QE70" s="4"/>
      <c r="QF70" s="4"/>
      <c r="QG70" s="4"/>
      <c r="QH70" s="4"/>
      <c r="QI70" s="4"/>
      <c r="QJ70" s="4"/>
      <c r="QK70" s="4"/>
      <c r="QL70" s="4"/>
      <c r="QM70" s="4"/>
      <c r="QN70" s="4"/>
      <c r="QO70" s="4"/>
      <c r="QP70" s="4"/>
      <c r="QQ70" s="4"/>
      <c r="QR70" s="4"/>
      <c r="QS70" s="4"/>
      <c r="QT70" s="4"/>
      <c r="QU70" s="4"/>
      <c r="QV70" s="4"/>
      <c r="QW70" s="4"/>
      <c r="QX70" s="4"/>
      <c r="QY70" s="4"/>
      <c r="QZ70" s="4"/>
      <c r="RA70" s="4"/>
      <c r="RB70" s="4"/>
      <c r="RC70" s="4"/>
      <c r="RD70" s="4"/>
      <c r="RE70" s="4"/>
      <c r="RF70" s="4"/>
      <c r="RG70" s="4"/>
      <c r="RH70" s="4"/>
      <c r="RI70" s="4"/>
      <c r="RJ70" s="4"/>
      <c r="RK70" s="4"/>
      <c r="RL70" s="4"/>
      <c r="RM70" s="4"/>
      <c r="RN70" s="4"/>
      <c r="RO70" s="4"/>
      <c r="RP70" s="4"/>
      <c r="RQ70" s="4"/>
      <c r="RR70" s="4"/>
      <c r="RS70" s="4"/>
      <c r="RT70" s="4"/>
      <c r="RU70" s="4"/>
      <c r="RV70" s="4"/>
      <c r="RW70" s="4"/>
      <c r="RX70" s="4"/>
      <c r="RY70" s="4"/>
      <c r="RZ70" s="4"/>
      <c r="SA70" s="4"/>
      <c r="SB70" s="4"/>
      <c r="SC70" s="4"/>
      <c r="SD70" s="4"/>
      <c r="SE70" s="4"/>
      <c r="SF70" s="4"/>
      <c r="SG70" s="4"/>
      <c r="SH70" s="4"/>
      <c r="SI70" s="4"/>
      <c r="SJ70" s="4"/>
      <c r="SK70" s="4"/>
      <c r="SL70" s="4"/>
      <c r="SM70" s="4"/>
      <c r="SN70" s="4"/>
      <c r="SO70" s="4"/>
      <c r="SP70" s="4"/>
      <c r="SQ70" s="4"/>
      <c r="SR70" s="4"/>
      <c r="SS70" s="4"/>
      <c r="ST70" s="4"/>
      <c r="SU70" s="4"/>
      <c r="SV70" s="4"/>
      <c r="SW70" s="4"/>
      <c r="SX70" s="4"/>
      <c r="SY70" s="4"/>
      <c r="SZ70" s="4"/>
      <c r="TA70" s="4"/>
      <c r="TB70" s="4"/>
      <c r="TC70" s="4"/>
      <c r="TD70" s="4"/>
      <c r="TE70" s="4"/>
      <c r="TF70" s="4"/>
      <c r="TG70" s="4"/>
      <c r="TH70" s="4"/>
      <c r="TI70" s="4"/>
      <c r="TJ70" s="4"/>
      <c r="TK70" s="4"/>
      <c r="TL70" s="4"/>
      <c r="TM70" s="4"/>
      <c r="TN70" s="4"/>
      <c r="TO70" s="4"/>
      <c r="TP70" s="4"/>
      <c r="TQ70" s="4"/>
      <c r="TR70" s="4"/>
      <c r="TS70" s="4"/>
      <c r="TT70" s="4"/>
      <c r="TU70" s="4"/>
      <c r="TV70" s="4"/>
      <c r="TW70" s="4"/>
      <c r="TX70" s="4"/>
      <c r="TY70" s="4"/>
      <c r="TZ70" s="4"/>
      <c r="UA70" s="4"/>
      <c r="UB70" s="4"/>
      <c r="UC70" s="4"/>
      <c r="UD70" s="4"/>
      <c r="UE70" s="4"/>
      <c r="UF70" s="4"/>
      <c r="UG70" s="4"/>
      <c r="UH70" s="4"/>
      <c r="UI70" s="4"/>
      <c r="UJ70" s="4"/>
      <c r="UK70" s="4"/>
      <c r="UL70" s="4"/>
      <c r="UM70" s="4"/>
      <c r="UN70" s="4"/>
      <c r="UO70" s="4"/>
      <c r="UP70" s="4"/>
      <c r="UQ70" s="4"/>
      <c r="UR70" s="4"/>
      <c r="US70" s="4"/>
      <c r="UT70" s="4"/>
      <c r="UU70" s="4"/>
      <c r="UV70" s="4"/>
      <c r="UW70" s="4"/>
      <c r="UX70" s="4"/>
      <c r="UY70" s="4"/>
      <c r="UZ70" s="4"/>
      <c r="VA70" s="4"/>
      <c r="VB70" s="4"/>
      <c r="VC70" s="4"/>
      <c r="VD70" s="4"/>
      <c r="VE70" s="4"/>
      <c r="VF70" s="4"/>
      <c r="VG70" s="4"/>
      <c r="VH70" s="4"/>
      <c r="VI70" s="4"/>
      <c r="VJ70" s="4"/>
      <c r="VK70" s="4"/>
      <c r="VL70" s="4"/>
      <c r="VM70" s="4"/>
      <c r="VN70" s="4"/>
      <c r="VO70" s="4"/>
      <c r="VP70" s="4"/>
      <c r="VQ70" s="4"/>
      <c r="VR70" s="4"/>
      <c r="VS70" s="4"/>
      <c r="VT70" s="4"/>
      <c r="VU70" s="4"/>
      <c r="VV70" s="4"/>
      <c r="VW70" s="4"/>
      <c r="VX70" s="4"/>
      <c r="VY70" s="4"/>
      <c r="VZ70" s="4"/>
      <c r="WA70" s="4"/>
      <c r="WB70" s="4"/>
      <c r="WC70" s="4"/>
      <c r="WD70" s="4"/>
      <c r="WE70" s="4"/>
      <c r="WF70" s="4"/>
      <c r="WG70" s="4"/>
      <c r="WH70" s="4"/>
      <c r="WI70" s="4"/>
      <c r="WJ70" s="4"/>
      <c r="WK70" s="4"/>
      <c r="WL70" s="4"/>
      <c r="WM70" s="4"/>
      <c r="WN70" s="4"/>
      <c r="WO70" s="4"/>
      <c r="WP70" s="4"/>
      <c r="WQ70" s="4"/>
      <c r="WR70" s="4"/>
      <c r="WS70" s="4"/>
      <c r="WT70" s="4"/>
      <c r="WU70" s="4"/>
      <c r="WV70" s="4"/>
      <c r="WW70" s="4"/>
      <c r="WX70" s="4"/>
      <c r="WY70" s="4"/>
      <c r="WZ70" s="4"/>
      <c r="XA70" s="4"/>
      <c r="XB70" s="4"/>
      <c r="XC70" s="4"/>
      <c r="XD70" s="4"/>
      <c r="XE70" s="4"/>
      <c r="XF70" s="4"/>
      <c r="XG70" s="4"/>
      <c r="XH70" s="4"/>
      <c r="XI70" s="4"/>
      <c r="XJ70" s="4"/>
      <c r="XK70" s="4"/>
      <c r="XL70" s="4"/>
      <c r="XM70" s="4"/>
      <c r="XN70" s="4"/>
      <c r="XO70" s="4"/>
      <c r="XP70" s="4"/>
      <c r="XQ70" s="4"/>
      <c r="XR70" s="4"/>
      <c r="XS70" s="4"/>
      <c r="XT70" s="4"/>
      <c r="XU70" s="4"/>
      <c r="XV70" s="4"/>
      <c r="XW70" s="4"/>
      <c r="XX70" s="4"/>
      <c r="XY70" s="4"/>
      <c r="XZ70" s="4"/>
      <c r="YA70" s="4"/>
      <c r="YB70" s="4"/>
      <c r="YC70" s="4"/>
      <c r="YD70" s="4"/>
      <c r="YE70" s="4"/>
      <c r="YF70" s="4"/>
      <c r="YG70" s="4"/>
      <c r="YH70" s="4"/>
      <c r="YI70" s="4"/>
      <c r="YJ70" s="4"/>
      <c r="YK70" s="4"/>
      <c r="YL70" s="4"/>
      <c r="YM70" s="4"/>
      <c r="YN70" s="4"/>
      <c r="YO70" s="4"/>
      <c r="YP70" s="4"/>
      <c r="YQ70" s="4"/>
      <c r="YR70" s="4"/>
      <c r="YS70" s="4"/>
      <c r="YT70" s="4"/>
      <c r="YU70" s="4"/>
      <c r="YV70" s="4"/>
      <c r="YW70" s="4"/>
      <c r="YX70" s="4"/>
      <c r="YY70" s="4"/>
      <c r="YZ70" s="4"/>
      <c r="ZA70" s="4"/>
      <c r="ZB70" s="4"/>
      <c r="ZC70" s="4"/>
      <c r="ZD70" s="4"/>
      <c r="ZE70" s="4"/>
      <c r="ZF70" s="4"/>
      <c r="ZG70" s="4"/>
      <c r="ZH70" s="4"/>
      <c r="ZI70" s="4"/>
      <c r="ZJ70" s="4"/>
      <c r="ZK70" s="4"/>
      <c r="ZL70" s="4"/>
      <c r="ZM70" s="4"/>
      <c r="ZN70" s="4"/>
      <c r="ZO70" s="4"/>
      <c r="ZP70" s="4"/>
      <c r="ZQ70" s="4"/>
      <c r="ZR70" s="4"/>
      <c r="ZS70" s="4"/>
      <c r="ZT70" s="4"/>
      <c r="ZU70" s="4"/>
      <c r="ZV70" s="4"/>
      <c r="ZW70" s="4"/>
      <c r="ZX70" s="4"/>
      <c r="ZY70" s="4"/>
      <c r="ZZ70" s="4"/>
    </row>
    <row r="71" spans="1:702" x14ac:dyDescent="0.3">
      <c r="A71" s="7"/>
      <c r="B71" s="2"/>
      <c r="C71" s="2"/>
      <c r="D71" s="7"/>
      <c r="E71" s="2"/>
      <c r="F71" s="17"/>
      <c r="G71" s="4"/>
      <c r="H71" s="5"/>
      <c r="I71" s="4"/>
      <c r="J71" s="14"/>
      <c r="K71" s="14"/>
      <c r="L71" s="4"/>
      <c r="M71" s="14"/>
      <c r="N71" s="14"/>
      <c r="O71" s="14"/>
      <c r="P71" s="14"/>
      <c r="Q71" s="14"/>
      <c r="R71" s="14"/>
      <c r="S71" s="1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/>
      <c r="VE71" s="4"/>
      <c r="VF71" s="4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</row>
    <row r="72" spans="1:702" x14ac:dyDescent="0.3">
      <c r="A72" s="7"/>
      <c r="B72" s="2"/>
      <c r="C72" s="2"/>
      <c r="D72" s="7"/>
      <c r="E72" s="2"/>
      <c r="F72" s="17"/>
      <c r="G72" s="4"/>
      <c r="H72" s="5"/>
      <c r="I72" s="4"/>
      <c r="J72" s="14"/>
      <c r="K72" s="14"/>
      <c r="L72" s="4"/>
      <c r="M72" s="14"/>
      <c r="N72" s="14"/>
      <c r="O72" s="14"/>
      <c r="P72" s="14"/>
      <c r="Q72" s="14"/>
      <c r="R72" s="14"/>
      <c r="S72" s="1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4"/>
      <c r="NG72" s="4"/>
      <c r="NH72" s="4"/>
      <c r="NI72" s="4"/>
      <c r="NJ72" s="4"/>
      <c r="NK72" s="4"/>
      <c r="NL72" s="4"/>
      <c r="NM72" s="4"/>
      <c r="NN72" s="4"/>
      <c r="NO72" s="4"/>
      <c r="NP72" s="4"/>
      <c r="NQ72" s="4"/>
      <c r="NR72" s="4"/>
      <c r="NS72" s="4"/>
      <c r="NT72" s="4"/>
      <c r="NU72" s="4"/>
      <c r="NV72" s="4"/>
      <c r="NW72" s="4"/>
      <c r="NX72" s="4"/>
      <c r="NY72" s="4"/>
      <c r="NZ72" s="4"/>
      <c r="OA72" s="4"/>
      <c r="OB72" s="4"/>
      <c r="OC72" s="4"/>
      <c r="OD72" s="4"/>
      <c r="OE72" s="4"/>
      <c r="OF72" s="4"/>
      <c r="OG72" s="4"/>
      <c r="OH72" s="4"/>
      <c r="OI72" s="4"/>
      <c r="OJ72" s="4"/>
      <c r="OK72" s="4"/>
      <c r="OL72" s="4"/>
      <c r="OM72" s="4"/>
      <c r="ON72" s="4"/>
      <c r="OO72" s="4"/>
      <c r="OP72" s="4"/>
      <c r="OQ72" s="4"/>
      <c r="OR72" s="4"/>
      <c r="OS72" s="4"/>
      <c r="OT72" s="4"/>
      <c r="OU72" s="4"/>
      <c r="OV72" s="4"/>
      <c r="OW72" s="4"/>
      <c r="OX72" s="4"/>
      <c r="OY72" s="4"/>
      <c r="OZ72" s="4"/>
      <c r="PA72" s="4"/>
      <c r="PB72" s="4"/>
      <c r="PC72" s="4"/>
      <c r="PD72" s="4"/>
      <c r="PE72" s="4"/>
      <c r="PF72" s="4"/>
      <c r="PG72" s="4"/>
      <c r="PH72" s="4"/>
      <c r="PI72" s="4"/>
      <c r="PJ72" s="4"/>
      <c r="PK72" s="4"/>
      <c r="PL72" s="4"/>
      <c r="PM72" s="4"/>
      <c r="PN72" s="4"/>
      <c r="PO72" s="4"/>
      <c r="PP72" s="4"/>
      <c r="PQ72" s="4"/>
      <c r="PR72" s="4"/>
      <c r="PS72" s="4"/>
      <c r="PT72" s="4"/>
      <c r="PU72" s="4"/>
      <c r="PV72" s="4"/>
      <c r="PW72" s="4"/>
      <c r="PX72" s="4"/>
      <c r="PY72" s="4"/>
      <c r="PZ72" s="4"/>
      <c r="QA72" s="4"/>
      <c r="QB72" s="4"/>
      <c r="QC72" s="4"/>
      <c r="QD72" s="4"/>
      <c r="QE72" s="4"/>
      <c r="QF72" s="4"/>
      <c r="QG72" s="4"/>
      <c r="QH72" s="4"/>
      <c r="QI72" s="4"/>
      <c r="QJ72" s="4"/>
      <c r="QK72" s="4"/>
      <c r="QL72" s="4"/>
      <c r="QM72" s="4"/>
      <c r="QN72" s="4"/>
      <c r="QO72" s="4"/>
      <c r="QP72" s="4"/>
      <c r="QQ72" s="4"/>
      <c r="QR72" s="4"/>
      <c r="QS72" s="4"/>
      <c r="QT72" s="4"/>
      <c r="QU72" s="4"/>
      <c r="QV72" s="4"/>
      <c r="QW72" s="4"/>
      <c r="QX72" s="4"/>
      <c r="QY72" s="4"/>
      <c r="QZ72" s="4"/>
      <c r="RA72" s="4"/>
      <c r="RB72" s="4"/>
      <c r="RC72" s="4"/>
      <c r="RD72" s="4"/>
      <c r="RE72" s="4"/>
      <c r="RF72" s="4"/>
      <c r="RG72" s="4"/>
      <c r="RH72" s="4"/>
      <c r="RI72" s="4"/>
      <c r="RJ72" s="4"/>
      <c r="RK72" s="4"/>
      <c r="RL72" s="4"/>
      <c r="RM72" s="4"/>
      <c r="RN72" s="4"/>
      <c r="RO72" s="4"/>
      <c r="RP72" s="4"/>
      <c r="RQ72" s="4"/>
      <c r="RR72" s="4"/>
      <c r="RS72" s="4"/>
      <c r="RT72" s="4"/>
      <c r="RU72" s="4"/>
      <c r="RV72" s="4"/>
      <c r="RW72" s="4"/>
      <c r="RX72" s="4"/>
      <c r="RY72" s="4"/>
      <c r="RZ72" s="4"/>
      <c r="SA72" s="4"/>
      <c r="SB72" s="4"/>
      <c r="SC72" s="4"/>
      <c r="SD72" s="4"/>
      <c r="SE72" s="4"/>
      <c r="SF72" s="4"/>
      <c r="SG72" s="4"/>
      <c r="SH72" s="4"/>
      <c r="SI72" s="4"/>
      <c r="SJ72" s="4"/>
      <c r="SK72" s="4"/>
      <c r="SL72" s="4"/>
      <c r="SM72" s="4"/>
      <c r="SN72" s="4"/>
      <c r="SO72" s="4"/>
      <c r="SP72" s="4"/>
      <c r="SQ72" s="4"/>
      <c r="SR72" s="4"/>
      <c r="SS72" s="4"/>
      <c r="ST72" s="4"/>
      <c r="SU72" s="4"/>
      <c r="SV72" s="4"/>
      <c r="SW72" s="4"/>
      <c r="SX72" s="4"/>
      <c r="SY72" s="4"/>
      <c r="SZ72" s="4"/>
      <c r="TA72" s="4"/>
      <c r="TB72" s="4"/>
      <c r="TC72" s="4"/>
      <c r="TD72" s="4"/>
      <c r="TE72" s="4"/>
      <c r="TF72" s="4"/>
      <c r="TG72" s="4"/>
      <c r="TH72" s="4"/>
      <c r="TI72" s="4"/>
      <c r="TJ72" s="4"/>
      <c r="TK72" s="4"/>
      <c r="TL72" s="4"/>
      <c r="TM72" s="4"/>
      <c r="TN72" s="4"/>
      <c r="TO72" s="4"/>
      <c r="TP72" s="4"/>
      <c r="TQ72" s="4"/>
      <c r="TR72" s="4"/>
      <c r="TS72" s="4"/>
      <c r="TT72" s="4"/>
      <c r="TU72" s="4"/>
      <c r="TV72" s="4"/>
      <c r="TW72" s="4"/>
      <c r="TX72" s="4"/>
      <c r="TY72" s="4"/>
      <c r="TZ72" s="4"/>
      <c r="UA72" s="4"/>
      <c r="UB72" s="4"/>
      <c r="UC72" s="4"/>
      <c r="UD72" s="4"/>
      <c r="UE72" s="4"/>
      <c r="UF72" s="4"/>
      <c r="UG72" s="4"/>
      <c r="UH72" s="4"/>
      <c r="UI72" s="4"/>
      <c r="UJ72" s="4"/>
      <c r="UK72" s="4"/>
      <c r="UL72" s="4"/>
      <c r="UM72" s="4"/>
      <c r="UN72" s="4"/>
      <c r="UO72" s="4"/>
      <c r="UP72" s="4"/>
      <c r="UQ72" s="4"/>
      <c r="UR72" s="4"/>
      <c r="US72" s="4"/>
      <c r="UT72" s="4"/>
      <c r="UU72" s="4"/>
      <c r="UV72" s="4"/>
      <c r="UW72" s="4"/>
      <c r="UX72" s="4"/>
      <c r="UY72" s="4"/>
      <c r="UZ72" s="4"/>
      <c r="VA72" s="4"/>
      <c r="VB72" s="4"/>
      <c r="VC72" s="4"/>
      <c r="VD72" s="4"/>
      <c r="VE72" s="4"/>
      <c r="VF72" s="4"/>
      <c r="VG72" s="4"/>
      <c r="VH72" s="4"/>
      <c r="VI72" s="4"/>
      <c r="VJ72" s="4"/>
      <c r="VK72" s="4"/>
      <c r="VL72" s="4"/>
      <c r="VM72" s="4"/>
      <c r="VN72" s="4"/>
      <c r="VO72" s="4"/>
      <c r="VP72" s="4"/>
      <c r="VQ72" s="4"/>
      <c r="VR72" s="4"/>
      <c r="VS72" s="4"/>
      <c r="VT72" s="4"/>
      <c r="VU72" s="4"/>
      <c r="VV72" s="4"/>
      <c r="VW72" s="4"/>
      <c r="VX72" s="4"/>
      <c r="VY72" s="4"/>
      <c r="VZ72" s="4"/>
      <c r="WA72" s="4"/>
      <c r="WB72" s="4"/>
      <c r="WC72" s="4"/>
      <c r="WD72" s="4"/>
      <c r="WE72" s="4"/>
      <c r="WF72" s="4"/>
      <c r="WG72" s="4"/>
      <c r="WH72" s="4"/>
      <c r="WI72" s="4"/>
      <c r="WJ72" s="4"/>
      <c r="WK72" s="4"/>
      <c r="WL72" s="4"/>
      <c r="WM72" s="4"/>
      <c r="WN72" s="4"/>
      <c r="WO72" s="4"/>
      <c r="WP72" s="4"/>
      <c r="WQ72" s="4"/>
      <c r="WR72" s="4"/>
      <c r="WS72" s="4"/>
      <c r="WT72" s="4"/>
      <c r="WU72" s="4"/>
      <c r="WV72" s="4"/>
      <c r="WW72" s="4"/>
      <c r="WX72" s="4"/>
      <c r="WY72" s="4"/>
      <c r="WZ72" s="4"/>
      <c r="XA72" s="4"/>
      <c r="XB72" s="4"/>
      <c r="XC72" s="4"/>
      <c r="XD72" s="4"/>
      <c r="XE72" s="4"/>
      <c r="XF72" s="4"/>
      <c r="XG72" s="4"/>
      <c r="XH72" s="4"/>
      <c r="XI72" s="4"/>
      <c r="XJ72" s="4"/>
      <c r="XK72" s="4"/>
      <c r="XL72" s="4"/>
      <c r="XM72" s="4"/>
      <c r="XN72" s="4"/>
      <c r="XO72" s="4"/>
      <c r="XP72" s="4"/>
      <c r="XQ72" s="4"/>
      <c r="XR72" s="4"/>
      <c r="XS72" s="4"/>
      <c r="XT72" s="4"/>
      <c r="XU72" s="4"/>
      <c r="XV72" s="4"/>
      <c r="XW72" s="4"/>
      <c r="XX72" s="4"/>
      <c r="XY72" s="4"/>
      <c r="XZ72" s="4"/>
      <c r="YA72" s="4"/>
      <c r="YB72" s="4"/>
      <c r="YC72" s="4"/>
      <c r="YD72" s="4"/>
      <c r="YE72" s="4"/>
      <c r="YF72" s="4"/>
      <c r="YG72" s="4"/>
      <c r="YH72" s="4"/>
      <c r="YI72" s="4"/>
      <c r="YJ72" s="4"/>
      <c r="YK72" s="4"/>
      <c r="YL72" s="4"/>
      <c r="YM72" s="4"/>
      <c r="YN72" s="4"/>
      <c r="YO72" s="4"/>
      <c r="YP72" s="4"/>
      <c r="YQ72" s="4"/>
      <c r="YR72" s="4"/>
      <c r="YS72" s="4"/>
      <c r="YT72" s="4"/>
      <c r="YU72" s="4"/>
      <c r="YV72" s="4"/>
      <c r="YW72" s="4"/>
      <c r="YX72" s="4"/>
      <c r="YY72" s="4"/>
      <c r="YZ72" s="4"/>
      <c r="ZA72" s="4"/>
      <c r="ZB72" s="4"/>
      <c r="ZC72" s="4"/>
      <c r="ZD72" s="4"/>
      <c r="ZE72" s="4"/>
      <c r="ZF72" s="4"/>
      <c r="ZG72" s="4"/>
      <c r="ZH72" s="4"/>
      <c r="ZI72" s="4"/>
      <c r="ZJ72" s="4"/>
      <c r="ZK72" s="4"/>
      <c r="ZL72" s="4"/>
      <c r="ZM72" s="4"/>
      <c r="ZN72" s="4"/>
      <c r="ZO72" s="4"/>
      <c r="ZP72" s="4"/>
      <c r="ZQ72" s="4"/>
      <c r="ZR72" s="4"/>
      <c r="ZS72" s="4"/>
      <c r="ZT72" s="4"/>
      <c r="ZU72" s="4"/>
      <c r="ZV72" s="4"/>
      <c r="ZW72" s="4"/>
      <c r="ZX72" s="4"/>
      <c r="ZY72" s="4"/>
      <c r="ZZ72" s="4"/>
    </row>
    <row r="73" spans="1:702" x14ac:dyDescent="0.3">
      <c r="A73" s="7"/>
      <c r="B73" s="2"/>
      <c r="C73" s="2"/>
      <c r="D73" s="7"/>
      <c r="E73" s="2"/>
      <c r="F73" s="17"/>
      <c r="G73" s="4"/>
      <c r="H73" s="5"/>
      <c r="I73" s="4"/>
      <c r="J73" s="14"/>
      <c r="K73" s="14"/>
      <c r="L73" s="4"/>
      <c r="M73" s="14"/>
      <c r="N73" s="14"/>
      <c r="O73" s="14"/>
      <c r="P73" s="14"/>
      <c r="Q73" s="14"/>
      <c r="R73" s="14"/>
      <c r="S73" s="1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</row>
    <row r="74" spans="1:702" x14ac:dyDescent="0.3">
      <c r="A74" s="7"/>
      <c r="B74" s="2"/>
      <c r="C74" s="2"/>
      <c r="D74" s="7"/>
      <c r="E74" s="2"/>
      <c r="F74" s="17"/>
      <c r="G74" s="4"/>
      <c r="H74" s="5"/>
      <c r="I74" s="4"/>
      <c r="J74" s="14"/>
      <c r="K74" s="14"/>
      <c r="L74" s="4"/>
      <c r="M74" s="14"/>
      <c r="N74" s="14"/>
      <c r="O74" s="14"/>
      <c r="P74" s="14"/>
      <c r="Q74" s="14"/>
      <c r="R74" s="14"/>
      <c r="S74" s="1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/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4"/>
      <c r="VE74" s="4"/>
      <c r="VF74" s="4"/>
      <c r="VG74" s="4"/>
      <c r="VH74" s="4"/>
      <c r="VI74" s="4"/>
      <c r="VJ74" s="4"/>
      <c r="VK74" s="4"/>
      <c r="VL74" s="4"/>
      <c r="VM74" s="4"/>
      <c r="VN74" s="4"/>
      <c r="VO74" s="4"/>
      <c r="VP74" s="4"/>
      <c r="VQ74" s="4"/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/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  <c r="XQ74" s="4"/>
      <c r="XR74" s="4"/>
      <c r="XS74" s="4"/>
      <c r="XT74" s="4"/>
      <c r="XU74" s="4"/>
      <c r="XV74" s="4"/>
      <c r="XW74" s="4"/>
      <c r="XX74" s="4"/>
      <c r="XY74" s="4"/>
      <c r="XZ74" s="4"/>
      <c r="YA74" s="4"/>
      <c r="YB74" s="4"/>
      <c r="YC74" s="4"/>
      <c r="YD74" s="4"/>
      <c r="YE74" s="4"/>
      <c r="YF74" s="4"/>
      <c r="YG74" s="4"/>
      <c r="YH74" s="4"/>
      <c r="YI74" s="4"/>
      <c r="YJ74" s="4"/>
      <c r="YK74" s="4"/>
      <c r="YL74" s="4"/>
      <c r="YM74" s="4"/>
      <c r="YN74" s="4"/>
      <c r="YO74" s="4"/>
      <c r="YP74" s="4"/>
      <c r="YQ74" s="4"/>
      <c r="YR74" s="4"/>
      <c r="YS74" s="4"/>
      <c r="YT74" s="4"/>
      <c r="YU74" s="4"/>
      <c r="YV74" s="4"/>
      <c r="YW74" s="4"/>
      <c r="YX74" s="4"/>
      <c r="YY74" s="4"/>
      <c r="YZ74" s="4"/>
      <c r="ZA74" s="4"/>
      <c r="ZB74" s="4"/>
      <c r="ZC74" s="4"/>
      <c r="ZD74" s="4"/>
      <c r="ZE74" s="4"/>
      <c r="ZF74" s="4"/>
      <c r="ZG74" s="4"/>
      <c r="ZH74" s="4"/>
      <c r="ZI74" s="4"/>
      <c r="ZJ74" s="4"/>
      <c r="ZK74" s="4"/>
      <c r="ZL74" s="4"/>
      <c r="ZM74" s="4"/>
      <c r="ZN74" s="4"/>
      <c r="ZO74" s="4"/>
      <c r="ZP74" s="4"/>
      <c r="ZQ74" s="4"/>
      <c r="ZR74" s="4"/>
      <c r="ZS74" s="4"/>
      <c r="ZT74" s="4"/>
      <c r="ZU74" s="4"/>
      <c r="ZV74" s="4"/>
      <c r="ZW74" s="4"/>
      <c r="ZX74" s="4"/>
      <c r="ZY74" s="4"/>
      <c r="ZZ74" s="4"/>
    </row>
    <row r="75" spans="1:702" x14ac:dyDescent="0.3">
      <c r="A75" s="7"/>
      <c r="B75" s="2"/>
      <c r="C75" s="2"/>
      <c r="D75" s="7"/>
      <c r="E75" s="2"/>
      <c r="F75" s="17"/>
      <c r="G75" s="4"/>
      <c r="H75" s="5"/>
      <c r="I75" s="4"/>
      <c r="J75" s="14"/>
      <c r="K75" s="14"/>
      <c r="L75" s="4"/>
      <c r="M75" s="14"/>
      <c r="N75" s="14"/>
      <c r="O75" s="14"/>
      <c r="P75" s="14"/>
      <c r="Q75" s="14"/>
      <c r="R75" s="14"/>
      <c r="S75" s="1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4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4"/>
      <c r="OH75" s="4"/>
      <c r="OI75" s="4"/>
      <c r="OJ75" s="4"/>
      <c r="OK75" s="4"/>
      <c r="OL75" s="4"/>
      <c r="OM75" s="4"/>
      <c r="ON75" s="4"/>
      <c r="OO75" s="4"/>
      <c r="OP75" s="4"/>
      <c r="OQ75" s="4"/>
      <c r="OR75" s="4"/>
      <c r="OS75" s="4"/>
      <c r="OT75" s="4"/>
      <c r="OU75" s="4"/>
      <c r="OV75" s="4"/>
      <c r="OW75" s="4"/>
      <c r="OX75" s="4"/>
      <c r="OY75" s="4"/>
      <c r="OZ75" s="4"/>
      <c r="PA75" s="4"/>
      <c r="PB75" s="4"/>
      <c r="PC75" s="4"/>
      <c r="PD75" s="4"/>
      <c r="PE75" s="4"/>
      <c r="PF75" s="4"/>
      <c r="PG75" s="4"/>
      <c r="PH75" s="4"/>
      <c r="PI75" s="4"/>
      <c r="PJ75" s="4"/>
      <c r="PK75" s="4"/>
      <c r="PL75" s="4"/>
      <c r="PM75" s="4"/>
      <c r="PN75" s="4"/>
      <c r="PO75" s="4"/>
      <c r="PP75" s="4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G75" s="4"/>
      <c r="QH75" s="4"/>
      <c r="QI75" s="4"/>
      <c r="QJ75" s="4"/>
      <c r="QK75" s="4"/>
      <c r="QL75" s="4"/>
      <c r="QM75" s="4"/>
      <c r="QN75" s="4"/>
      <c r="QO75" s="4"/>
      <c r="QP75" s="4"/>
      <c r="QQ75" s="4"/>
      <c r="QR75" s="4"/>
      <c r="QS75" s="4"/>
      <c r="QT75" s="4"/>
      <c r="QU75" s="4"/>
      <c r="QV75" s="4"/>
      <c r="QW75" s="4"/>
      <c r="QX75" s="4"/>
      <c r="QY75" s="4"/>
      <c r="QZ75" s="4"/>
      <c r="RA75" s="4"/>
      <c r="RB75" s="4"/>
      <c r="RC75" s="4"/>
      <c r="RD75" s="4"/>
      <c r="RE75" s="4"/>
      <c r="RF75" s="4"/>
      <c r="RG75" s="4"/>
      <c r="RH75" s="4"/>
      <c r="RI75" s="4"/>
      <c r="RJ75" s="4"/>
      <c r="RK75" s="4"/>
      <c r="RL75" s="4"/>
      <c r="RM75" s="4"/>
      <c r="RN75" s="4"/>
      <c r="RO75" s="4"/>
      <c r="RP75" s="4"/>
      <c r="RQ75" s="4"/>
      <c r="RR75" s="4"/>
      <c r="RS75" s="4"/>
      <c r="RT75" s="4"/>
      <c r="RU75" s="4"/>
      <c r="RV75" s="4"/>
      <c r="RW75" s="4"/>
      <c r="RX75" s="4"/>
      <c r="RY75" s="4"/>
      <c r="RZ75" s="4"/>
      <c r="SA75" s="4"/>
      <c r="SB75" s="4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  <c r="SU75" s="4"/>
      <c r="SV75" s="4"/>
      <c r="SW75" s="4"/>
      <c r="SX75" s="4"/>
      <c r="SY75" s="4"/>
      <c r="SZ75" s="4"/>
      <c r="TA75" s="4"/>
      <c r="TB75" s="4"/>
      <c r="TC75" s="4"/>
      <c r="TD75" s="4"/>
      <c r="TE75" s="4"/>
      <c r="TF75" s="4"/>
      <c r="TG75" s="4"/>
      <c r="TH75" s="4"/>
      <c r="TI75" s="4"/>
      <c r="TJ75" s="4"/>
      <c r="TK75" s="4"/>
      <c r="TL75" s="4"/>
      <c r="TM75" s="4"/>
      <c r="TN75" s="4"/>
      <c r="TO75" s="4"/>
      <c r="TP75" s="4"/>
      <c r="TQ75" s="4"/>
      <c r="TR75" s="4"/>
      <c r="TS75" s="4"/>
      <c r="TT75" s="4"/>
      <c r="TU75" s="4"/>
      <c r="TV75" s="4"/>
      <c r="TW75" s="4"/>
      <c r="TX75" s="4"/>
      <c r="TY75" s="4"/>
      <c r="TZ75" s="4"/>
      <c r="UA75" s="4"/>
      <c r="UB75" s="4"/>
      <c r="UC75" s="4"/>
      <c r="UD75" s="4"/>
      <c r="UE75" s="4"/>
      <c r="UF75" s="4"/>
      <c r="UG75" s="4"/>
      <c r="UH75" s="4"/>
      <c r="UI75" s="4"/>
      <c r="UJ75" s="4"/>
      <c r="UK75" s="4"/>
      <c r="UL75" s="4"/>
      <c r="UM75" s="4"/>
      <c r="UN75" s="4"/>
      <c r="UO75" s="4"/>
      <c r="UP75" s="4"/>
      <c r="UQ75" s="4"/>
      <c r="UR75" s="4"/>
      <c r="US75" s="4"/>
      <c r="UT75" s="4"/>
      <c r="UU75" s="4"/>
      <c r="UV75" s="4"/>
      <c r="UW75" s="4"/>
      <c r="UX75" s="4"/>
      <c r="UY75" s="4"/>
      <c r="UZ75" s="4"/>
      <c r="VA75" s="4"/>
      <c r="VB75" s="4"/>
      <c r="VC75" s="4"/>
      <c r="VD75" s="4"/>
      <c r="VE75" s="4"/>
      <c r="VF75" s="4"/>
      <c r="VG75" s="4"/>
      <c r="VH75" s="4"/>
      <c r="VI75" s="4"/>
      <c r="VJ75" s="4"/>
      <c r="VK75" s="4"/>
      <c r="VL75" s="4"/>
      <c r="VM75" s="4"/>
      <c r="VN75" s="4"/>
      <c r="VO75" s="4"/>
      <c r="VP75" s="4"/>
      <c r="VQ75" s="4"/>
      <c r="VR75" s="4"/>
      <c r="VS75" s="4"/>
      <c r="VT75" s="4"/>
      <c r="VU75" s="4"/>
      <c r="VV75" s="4"/>
      <c r="VW75" s="4"/>
      <c r="VX75" s="4"/>
      <c r="VY75" s="4"/>
      <c r="VZ75" s="4"/>
      <c r="WA75" s="4"/>
      <c r="WB75" s="4"/>
      <c r="WC75" s="4"/>
      <c r="WD75" s="4"/>
      <c r="WE75" s="4"/>
      <c r="WF75" s="4"/>
      <c r="WG75" s="4"/>
      <c r="WH75" s="4"/>
      <c r="WI75" s="4"/>
      <c r="WJ75" s="4"/>
      <c r="WK75" s="4"/>
      <c r="WL75" s="4"/>
      <c r="WM75" s="4"/>
      <c r="WN75" s="4"/>
      <c r="WO75" s="4"/>
      <c r="WP75" s="4"/>
      <c r="WQ75" s="4"/>
      <c r="WR75" s="4"/>
      <c r="WS75" s="4"/>
      <c r="WT75" s="4"/>
      <c r="WU75" s="4"/>
      <c r="WV75" s="4"/>
      <c r="WW75" s="4"/>
      <c r="WX75" s="4"/>
      <c r="WY75" s="4"/>
      <c r="WZ75" s="4"/>
      <c r="XA75" s="4"/>
      <c r="XB75" s="4"/>
      <c r="XC75" s="4"/>
      <c r="XD75" s="4"/>
      <c r="XE75" s="4"/>
      <c r="XF75" s="4"/>
      <c r="XG75" s="4"/>
      <c r="XH75" s="4"/>
      <c r="XI75" s="4"/>
      <c r="XJ75" s="4"/>
      <c r="XK75" s="4"/>
      <c r="XL75" s="4"/>
      <c r="XM75" s="4"/>
      <c r="XN75" s="4"/>
      <c r="XO75" s="4"/>
      <c r="XP75" s="4"/>
      <c r="XQ75" s="4"/>
      <c r="XR75" s="4"/>
      <c r="XS75" s="4"/>
      <c r="XT75" s="4"/>
      <c r="XU75" s="4"/>
      <c r="XV75" s="4"/>
      <c r="XW75" s="4"/>
      <c r="XX75" s="4"/>
      <c r="XY75" s="4"/>
      <c r="XZ75" s="4"/>
      <c r="YA75" s="4"/>
      <c r="YB75" s="4"/>
      <c r="YC75" s="4"/>
      <c r="YD75" s="4"/>
      <c r="YE75" s="4"/>
      <c r="YF75" s="4"/>
      <c r="YG75" s="4"/>
      <c r="YH75" s="4"/>
      <c r="YI75" s="4"/>
      <c r="YJ75" s="4"/>
      <c r="YK75" s="4"/>
      <c r="YL75" s="4"/>
      <c r="YM75" s="4"/>
      <c r="YN75" s="4"/>
      <c r="YO75" s="4"/>
      <c r="YP75" s="4"/>
      <c r="YQ75" s="4"/>
      <c r="YR75" s="4"/>
      <c r="YS75" s="4"/>
      <c r="YT75" s="4"/>
      <c r="YU75" s="4"/>
      <c r="YV75" s="4"/>
      <c r="YW75" s="4"/>
      <c r="YX75" s="4"/>
      <c r="YY75" s="4"/>
      <c r="YZ75" s="4"/>
      <c r="ZA75" s="4"/>
      <c r="ZB75" s="4"/>
      <c r="ZC75" s="4"/>
      <c r="ZD75" s="4"/>
      <c r="ZE75" s="4"/>
      <c r="ZF75" s="4"/>
      <c r="ZG75" s="4"/>
      <c r="ZH75" s="4"/>
      <c r="ZI75" s="4"/>
      <c r="ZJ75" s="4"/>
      <c r="ZK75" s="4"/>
      <c r="ZL75" s="4"/>
      <c r="ZM75" s="4"/>
      <c r="ZN75" s="4"/>
      <c r="ZO75" s="4"/>
      <c r="ZP75" s="4"/>
      <c r="ZQ75" s="4"/>
      <c r="ZR75" s="4"/>
      <c r="ZS75" s="4"/>
      <c r="ZT75" s="4"/>
      <c r="ZU75" s="4"/>
      <c r="ZV75" s="4"/>
      <c r="ZW75" s="4"/>
      <c r="ZX75" s="4"/>
      <c r="ZY75" s="4"/>
      <c r="ZZ75" s="4"/>
    </row>
    <row r="76" spans="1:702" x14ac:dyDescent="0.3">
      <c r="A76" s="7"/>
      <c r="B76" s="2"/>
      <c r="C76" s="2"/>
      <c r="D76" s="7"/>
      <c r="E76" s="2"/>
      <c r="F76" s="17"/>
      <c r="G76" s="4"/>
      <c r="H76" s="5"/>
      <c r="I76" s="4"/>
      <c r="J76" s="14"/>
      <c r="K76" s="14"/>
      <c r="L76" s="4"/>
      <c r="M76" s="14"/>
      <c r="N76" s="14"/>
      <c r="O76" s="14"/>
      <c r="P76" s="14"/>
      <c r="Q76" s="14"/>
      <c r="R76" s="14"/>
      <c r="S76" s="1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</row>
    <row r="77" spans="1:702" x14ac:dyDescent="0.3">
      <c r="A77" s="7"/>
      <c r="B77" s="2"/>
      <c r="C77" s="2"/>
      <c r="D77" s="7"/>
      <c r="E77" s="2"/>
      <c r="F77" s="17"/>
      <c r="G77" s="4"/>
      <c r="H77" s="5"/>
      <c r="I77" s="4"/>
      <c r="J77" s="14"/>
      <c r="K77" s="14"/>
      <c r="L77" s="4"/>
      <c r="M77" s="14"/>
      <c r="N77" s="14"/>
      <c r="O77" s="14"/>
      <c r="P77" s="14"/>
      <c r="Q77" s="14"/>
      <c r="R77" s="14"/>
      <c r="S77" s="1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</row>
    <row r="78" spans="1:702" x14ac:dyDescent="0.3">
      <c r="A78" s="7"/>
      <c r="B78" s="2"/>
      <c r="C78" s="2"/>
      <c r="D78" s="7"/>
      <c r="E78" s="2"/>
      <c r="F78" s="17"/>
      <c r="G78" s="4"/>
      <c r="H78" s="5"/>
      <c r="I78" s="4"/>
      <c r="J78" s="14"/>
      <c r="K78" s="14"/>
      <c r="L78" s="4"/>
      <c r="M78" s="14"/>
      <c r="N78" s="14"/>
      <c r="O78" s="14"/>
      <c r="P78" s="14"/>
      <c r="Q78" s="14"/>
      <c r="R78" s="14"/>
      <c r="S78" s="1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4"/>
      <c r="VE78" s="4"/>
      <c r="VF78" s="4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  <c r="XQ78" s="4"/>
      <c r="XR78" s="4"/>
      <c r="XS78" s="4"/>
      <c r="XT78" s="4"/>
      <c r="XU78" s="4"/>
      <c r="XV78" s="4"/>
      <c r="XW78" s="4"/>
      <c r="XX78" s="4"/>
      <c r="XY78" s="4"/>
      <c r="XZ78" s="4"/>
      <c r="YA78" s="4"/>
      <c r="YB78" s="4"/>
      <c r="YC78" s="4"/>
      <c r="YD78" s="4"/>
      <c r="YE78" s="4"/>
      <c r="YF78" s="4"/>
      <c r="YG78" s="4"/>
      <c r="YH78" s="4"/>
      <c r="YI78" s="4"/>
      <c r="YJ78" s="4"/>
      <c r="YK78" s="4"/>
      <c r="YL78" s="4"/>
      <c r="YM78" s="4"/>
      <c r="YN78" s="4"/>
      <c r="YO78" s="4"/>
      <c r="YP78" s="4"/>
      <c r="YQ78" s="4"/>
      <c r="YR78" s="4"/>
      <c r="YS78" s="4"/>
      <c r="YT78" s="4"/>
      <c r="YU78" s="4"/>
      <c r="YV78" s="4"/>
      <c r="YW78" s="4"/>
      <c r="YX78" s="4"/>
      <c r="YY78" s="4"/>
      <c r="YZ78" s="4"/>
      <c r="ZA78" s="4"/>
      <c r="ZB78" s="4"/>
      <c r="ZC78" s="4"/>
      <c r="ZD78" s="4"/>
      <c r="ZE78" s="4"/>
      <c r="ZF78" s="4"/>
      <c r="ZG78" s="4"/>
      <c r="ZH78" s="4"/>
      <c r="ZI78" s="4"/>
      <c r="ZJ78" s="4"/>
      <c r="ZK78" s="4"/>
      <c r="ZL78" s="4"/>
      <c r="ZM78" s="4"/>
      <c r="ZN78" s="4"/>
      <c r="ZO78" s="4"/>
      <c r="ZP78" s="4"/>
      <c r="ZQ78" s="4"/>
      <c r="ZR78" s="4"/>
      <c r="ZS78" s="4"/>
      <c r="ZT78" s="4"/>
      <c r="ZU78" s="4"/>
      <c r="ZV78" s="4"/>
      <c r="ZW78" s="4"/>
      <c r="ZX78" s="4"/>
      <c r="ZY78" s="4"/>
      <c r="ZZ78" s="4"/>
    </row>
    <row r="79" spans="1:702" x14ac:dyDescent="0.3">
      <c r="A79" s="7"/>
      <c r="B79" s="2"/>
      <c r="C79" s="2"/>
      <c r="D79" s="7"/>
      <c r="E79" s="2"/>
      <c r="F79" s="17"/>
      <c r="G79" s="4"/>
      <c r="H79" s="5"/>
      <c r="I79" s="4"/>
      <c r="J79" s="14"/>
      <c r="K79" s="14"/>
      <c r="L79" s="4"/>
      <c r="M79" s="14"/>
      <c r="N79" s="14"/>
      <c r="O79" s="14"/>
      <c r="P79" s="14"/>
      <c r="Q79" s="14"/>
      <c r="R79" s="14"/>
      <c r="S79" s="1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</row>
    <row r="80" spans="1:702" x14ac:dyDescent="0.3">
      <c r="A80" s="7"/>
      <c r="B80" s="2"/>
      <c r="C80" s="2"/>
      <c r="D80" s="7"/>
      <c r="E80" s="2"/>
      <c r="F80" s="17"/>
      <c r="G80" s="4"/>
      <c r="H80" s="5"/>
      <c r="I80" s="4"/>
      <c r="J80" s="14"/>
      <c r="K80" s="14"/>
      <c r="L80" s="4"/>
      <c r="M80" s="14"/>
      <c r="N80" s="14"/>
      <c r="O80" s="14"/>
      <c r="P80" s="14"/>
      <c r="Q80" s="14"/>
      <c r="R80" s="14"/>
      <c r="S80" s="1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</row>
    <row r="81" spans="1:702" x14ac:dyDescent="0.3">
      <c r="A81" s="7"/>
      <c r="B81" s="2"/>
      <c r="C81" s="2"/>
      <c r="D81" s="7"/>
      <c r="E81" s="2"/>
      <c r="F81" s="17"/>
      <c r="G81" s="4"/>
      <c r="H81" s="5"/>
      <c r="I81" s="4"/>
      <c r="J81" s="14"/>
      <c r="K81" s="14"/>
      <c r="L81" s="4"/>
      <c r="M81" s="14"/>
      <c r="N81" s="14"/>
      <c r="O81" s="14"/>
      <c r="P81" s="14"/>
      <c r="Q81" s="14"/>
      <c r="R81" s="14"/>
      <c r="S81" s="1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</row>
    <row r="82" spans="1:702" x14ac:dyDescent="0.3">
      <c r="A82" s="7"/>
      <c r="B82" s="2"/>
      <c r="C82" s="2"/>
      <c r="D82" s="7"/>
      <c r="E82" s="2"/>
      <c r="F82" s="17"/>
      <c r="G82" s="4"/>
      <c r="H82" s="5"/>
      <c r="I82" s="4"/>
      <c r="J82" s="14"/>
      <c r="K82" s="14"/>
      <c r="L82" s="4"/>
      <c r="M82" s="14"/>
      <c r="N82" s="14"/>
      <c r="O82" s="14"/>
      <c r="P82" s="14"/>
      <c r="Q82" s="14"/>
      <c r="R82" s="14"/>
      <c r="S82" s="1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</row>
    <row r="83" spans="1:702" x14ac:dyDescent="0.3">
      <c r="A83" s="7"/>
      <c r="B83" s="2"/>
      <c r="C83" s="2"/>
      <c r="D83" s="7"/>
      <c r="E83" s="2"/>
      <c r="F83" s="17"/>
      <c r="G83" s="4"/>
      <c r="H83" s="5"/>
      <c r="I83" s="4"/>
      <c r="J83" s="14"/>
      <c r="K83" s="14"/>
      <c r="L83" s="4"/>
      <c r="M83" s="14"/>
      <c r="N83" s="14"/>
      <c r="O83" s="14"/>
      <c r="P83" s="14"/>
      <c r="Q83" s="14"/>
      <c r="R83" s="14"/>
      <c r="S83" s="1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</row>
    <row r="84" spans="1:702" x14ac:dyDescent="0.3">
      <c r="A84" s="7"/>
      <c r="B84" s="2"/>
      <c r="C84" s="2"/>
      <c r="D84" s="7"/>
      <c r="E84" s="2"/>
      <c r="F84" s="17"/>
      <c r="G84" s="4"/>
      <c r="H84" s="5"/>
      <c r="I84" s="4"/>
      <c r="J84" s="14"/>
      <c r="K84" s="14"/>
      <c r="L84" s="4"/>
      <c r="M84" s="14"/>
      <c r="N84" s="14"/>
      <c r="O84" s="14"/>
      <c r="P84" s="14"/>
      <c r="Q84" s="14"/>
      <c r="R84" s="14"/>
      <c r="S84" s="1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4"/>
      <c r="VE84" s="4"/>
      <c r="VF84" s="4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  <c r="XQ84" s="4"/>
      <c r="XR84" s="4"/>
      <c r="XS84" s="4"/>
      <c r="XT84" s="4"/>
      <c r="XU84" s="4"/>
      <c r="XV84" s="4"/>
      <c r="XW84" s="4"/>
      <c r="XX84" s="4"/>
      <c r="XY84" s="4"/>
      <c r="XZ84" s="4"/>
      <c r="YA84" s="4"/>
      <c r="YB84" s="4"/>
      <c r="YC84" s="4"/>
      <c r="YD84" s="4"/>
      <c r="YE84" s="4"/>
      <c r="YF84" s="4"/>
      <c r="YG84" s="4"/>
      <c r="YH84" s="4"/>
      <c r="YI84" s="4"/>
      <c r="YJ84" s="4"/>
      <c r="YK84" s="4"/>
      <c r="YL84" s="4"/>
      <c r="YM84" s="4"/>
      <c r="YN84" s="4"/>
      <c r="YO84" s="4"/>
      <c r="YP84" s="4"/>
      <c r="YQ84" s="4"/>
      <c r="YR84" s="4"/>
      <c r="YS84" s="4"/>
      <c r="YT84" s="4"/>
      <c r="YU84" s="4"/>
      <c r="YV84" s="4"/>
      <c r="YW84" s="4"/>
      <c r="YX84" s="4"/>
      <c r="YY84" s="4"/>
      <c r="YZ84" s="4"/>
      <c r="ZA84" s="4"/>
      <c r="ZB84" s="4"/>
      <c r="ZC84" s="4"/>
      <c r="ZD84" s="4"/>
      <c r="ZE84" s="4"/>
      <c r="ZF84" s="4"/>
      <c r="ZG84" s="4"/>
      <c r="ZH84" s="4"/>
      <c r="ZI84" s="4"/>
      <c r="ZJ84" s="4"/>
      <c r="ZK84" s="4"/>
      <c r="ZL84" s="4"/>
      <c r="ZM84" s="4"/>
      <c r="ZN84" s="4"/>
      <c r="ZO84" s="4"/>
      <c r="ZP84" s="4"/>
      <c r="ZQ84" s="4"/>
      <c r="ZR84" s="4"/>
      <c r="ZS84" s="4"/>
      <c r="ZT84" s="4"/>
      <c r="ZU84" s="4"/>
      <c r="ZV84" s="4"/>
      <c r="ZW84" s="4"/>
      <c r="ZX84" s="4"/>
      <c r="ZY84" s="4"/>
      <c r="ZZ84" s="4"/>
    </row>
    <row r="85" spans="1:702" x14ac:dyDescent="0.3">
      <c r="A85" s="7"/>
      <c r="B85" s="2"/>
      <c r="C85" s="2"/>
      <c r="D85" s="7"/>
      <c r="E85" s="2"/>
      <c r="F85" s="17"/>
      <c r="G85" s="4"/>
      <c r="H85" s="5"/>
      <c r="I85" s="4"/>
      <c r="J85" s="14"/>
      <c r="K85" s="14"/>
      <c r="L85" s="4"/>
      <c r="M85" s="14"/>
      <c r="N85" s="14"/>
      <c r="O85" s="14"/>
      <c r="P85" s="14"/>
      <c r="Q85" s="14"/>
      <c r="R85" s="14"/>
      <c r="S85" s="1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</row>
    <row r="86" spans="1:702" x14ac:dyDescent="0.3">
      <c r="A86" s="7"/>
      <c r="B86" s="2"/>
      <c r="C86" s="2"/>
      <c r="D86" s="7"/>
      <c r="E86" s="2"/>
      <c r="F86" s="17"/>
      <c r="G86" s="4"/>
      <c r="H86" s="5"/>
      <c r="I86" s="4"/>
      <c r="J86" s="14"/>
      <c r="K86" s="14"/>
      <c r="L86" s="4"/>
      <c r="M86" s="14"/>
      <c r="N86" s="14"/>
      <c r="O86" s="14"/>
      <c r="P86" s="14"/>
      <c r="Q86" s="14"/>
      <c r="R86" s="14"/>
      <c r="S86" s="1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</row>
    <row r="87" spans="1:702" x14ac:dyDescent="0.3">
      <c r="A87" s="7"/>
      <c r="B87" s="2"/>
      <c r="C87" s="2"/>
      <c r="D87" s="7"/>
      <c r="E87" s="2"/>
      <c r="F87" s="17"/>
      <c r="G87" s="4"/>
      <c r="H87" s="5"/>
      <c r="I87" s="4"/>
      <c r="J87" s="14"/>
      <c r="K87" s="14"/>
      <c r="L87" s="4"/>
      <c r="M87" s="14"/>
      <c r="N87" s="14"/>
      <c r="O87" s="14"/>
      <c r="P87" s="14"/>
      <c r="Q87" s="14"/>
      <c r="R87" s="14"/>
      <c r="S87" s="1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  <c r="OR87" s="4"/>
      <c r="OS87" s="4"/>
      <c r="OT87" s="4"/>
      <c r="OU87" s="4"/>
      <c r="OV87" s="4"/>
      <c r="OW87" s="4"/>
      <c r="OX87" s="4"/>
      <c r="OY87" s="4"/>
      <c r="OZ87" s="4"/>
      <c r="PA87" s="4"/>
      <c r="PB87" s="4"/>
      <c r="PC87" s="4"/>
      <c r="PD87" s="4"/>
      <c r="PE87" s="4"/>
      <c r="PF87" s="4"/>
      <c r="PG87" s="4"/>
      <c r="PH87" s="4"/>
      <c r="PI87" s="4"/>
      <c r="PJ87" s="4"/>
      <c r="PK87" s="4"/>
      <c r="PL87" s="4"/>
      <c r="PM87" s="4"/>
      <c r="PN87" s="4"/>
      <c r="PO87" s="4"/>
      <c r="PP87" s="4"/>
      <c r="PQ87" s="4"/>
      <c r="PR87" s="4"/>
      <c r="PS87" s="4"/>
      <c r="PT87" s="4"/>
      <c r="PU87" s="4"/>
      <c r="PV87" s="4"/>
      <c r="PW87" s="4"/>
      <c r="PX87" s="4"/>
      <c r="PY87" s="4"/>
      <c r="PZ87" s="4"/>
      <c r="QA87" s="4"/>
      <c r="QB87" s="4"/>
      <c r="QC87" s="4"/>
      <c r="QD87" s="4"/>
      <c r="QE87" s="4"/>
      <c r="QF87" s="4"/>
      <c r="QG87" s="4"/>
      <c r="QH87" s="4"/>
      <c r="QI87" s="4"/>
      <c r="QJ87" s="4"/>
      <c r="QK87" s="4"/>
      <c r="QL87" s="4"/>
      <c r="QM87" s="4"/>
      <c r="QN87" s="4"/>
      <c r="QO87" s="4"/>
      <c r="QP87" s="4"/>
      <c r="QQ87" s="4"/>
      <c r="QR87" s="4"/>
      <c r="QS87" s="4"/>
      <c r="QT87" s="4"/>
      <c r="QU87" s="4"/>
      <c r="QV87" s="4"/>
      <c r="QW87" s="4"/>
      <c r="QX87" s="4"/>
      <c r="QY87" s="4"/>
      <c r="QZ87" s="4"/>
      <c r="RA87" s="4"/>
      <c r="RB87" s="4"/>
      <c r="RC87" s="4"/>
      <c r="RD87" s="4"/>
      <c r="RE87" s="4"/>
      <c r="RF87" s="4"/>
      <c r="RG87" s="4"/>
      <c r="RH87" s="4"/>
      <c r="RI87" s="4"/>
      <c r="RJ87" s="4"/>
      <c r="RK87" s="4"/>
      <c r="RL87" s="4"/>
      <c r="RM87" s="4"/>
      <c r="RN87" s="4"/>
      <c r="RO87" s="4"/>
      <c r="RP87" s="4"/>
      <c r="RQ87" s="4"/>
      <c r="RR87" s="4"/>
      <c r="RS87" s="4"/>
      <c r="RT87" s="4"/>
      <c r="RU87" s="4"/>
      <c r="RV87" s="4"/>
      <c r="RW87" s="4"/>
      <c r="RX87" s="4"/>
      <c r="RY87" s="4"/>
      <c r="RZ87" s="4"/>
      <c r="SA87" s="4"/>
      <c r="SB87" s="4"/>
      <c r="SC87" s="4"/>
      <c r="SD87" s="4"/>
      <c r="SE87" s="4"/>
      <c r="SF87" s="4"/>
      <c r="SG87" s="4"/>
      <c r="SH87" s="4"/>
      <c r="SI87" s="4"/>
      <c r="SJ87" s="4"/>
      <c r="SK87" s="4"/>
      <c r="SL87" s="4"/>
      <c r="SM87" s="4"/>
      <c r="SN87" s="4"/>
      <c r="SO87" s="4"/>
      <c r="SP87" s="4"/>
      <c r="SQ87" s="4"/>
      <c r="SR87" s="4"/>
      <c r="SS87" s="4"/>
      <c r="ST87" s="4"/>
      <c r="SU87" s="4"/>
      <c r="SV87" s="4"/>
      <c r="SW87" s="4"/>
      <c r="SX87" s="4"/>
      <c r="SY87" s="4"/>
      <c r="SZ87" s="4"/>
      <c r="TA87" s="4"/>
      <c r="TB87" s="4"/>
      <c r="TC87" s="4"/>
      <c r="TD87" s="4"/>
      <c r="TE87" s="4"/>
      <c r="TF87" s="4"/>
      <c r="TG87" s="4"/>
      <c r="TH87" s="4"/>
      <c r="TI87" s="4"/>
      <c r="TJ87" s="4"/>
      <c r="TK87" s="4"/>
      <c r="TL87" s="4"/>
      <c r="TM87" s="4"/>
      <c r="TN87" s="4"/>
      <c r="TO87" s="4"/>
      <c r="TP87" s="4"/>
      <c r="TQ87" s="4"/>
      <c r="TR87" s="4"/>
      <c r="TS87" s="4"/>
      <c r="TT87" s="4"/>
      <c r="TU87" s="4"/>
      <c r="TV87" s="4"/>
      <c r="TW87" s="4"/>
      <c r="TX87" s="4"/>
      <c r="TY87" s="4"/>
      <c r="TZ87" s="4"/>
      <c r="UA87" s="4"/>
      <c r="UB87" s="4"/>
      <c r="UC87" s="4"/>
      <c r="UD87" s="4"/>
      <c r="UE87" s="4"/>
      <c r="UF87" s="4"/>
      <c r="UG87" s="4"/>
      <c r="UH87" s="4"/>
      <c r="UI87" s="4"/>
      <c r="UJ87" s="4"/>
      <c r="UK87" s="4"/>
      <c r="UL87" s="4"/>
      <c r="UM87" s="4"/>
      <c r="UN87" s="4"/>
      <c r="UO87" s="4"/>
      <c r="UP87" s="4"/>
      <c r="UQ87" s="4"/>
      <c r="UR87" s="4"/>
      <c r="US87" s="4"/>
      <c r="UT87" s="4"/>
      <c r="UU87" s="4"/>
      <c r="UV87" s="4"/>
      <c r="UW87" s="4"/>
      <c r="UX87" s="4"/>
      <c r="UY87" s="4"/>
      <c r="UZ87" s="4"/>
      <c r="VA87" s="4"/>
      <c r="VB87" s="4"/>
      <c r="VC87" s="4"/>
      <c r="VD87" s="4"/>
      <c r="VE87" s="4"/>
      <c r="VF87" s="4"/>
      <c r="VG87" s="4"/>
      <c r="VH87" s="4"/>
      <c r="VI87" s="4"/>
      <c r="VJ87" s="4"/>
      <c r="VK87" s="4"/>
      <c r="VL87" s="4"/>
      <c r="VM87" s="4"/>
      <c r="VN87" s="4"/>
      <c r="VO87" s="4"/>
      <c r="VP87" s="4"/>
      <c r="VQ87" s="4"/>
      <c r="VR87" s="4"/>
      <c r="VS87" s="4"/>
      <c r="VT87" s="4"/>
      <c r="VU87" s="4"/>
      <c r="VV87" s="4"/>
      <c r="VW87" s="4"/>
      <c r="VX87" s="4"/>
      <c r="VY87" s="4"/>
      <c r="VZ87" s="4"/>
      <c r="WA87" s="4"/>
      <c r="WB87" s="4"/>
      <c r="WC87" s="4"/>
      <c r="WD87" s="4"/>
      <c r="WE87" s="4"/>
      <c r="WF87" s="4"/>
      <c r="WG87" s="4"/>
      <c r="WH87" s="4"/>
      <c r="WI87" s="4"/>
      <c r="WJ87" s="4"/>
      <c r="WK87" s="4"/>
      <c r="WL87" s="4"/>
      <c r="WM87" s="4"/>
      <c r="WN87" s="4"/>
      <c r="WO87" s="4"/>
      <c r="WP87" s="4"/>
      <c r="WQ87" s="4"/>
      <c r="WR87" s="4"/>
      <c r="WS87" s="4"/>
      <c r="WT87" s="4"/>
      <c r="WU87" s="4"/>
      <c r="WV87" s="4"/>
      <c r="WW87" s="4"/>
      <c r="WX87" s="4"/>
      <c r="WY87" s="4"/>
      <c r="WZ87" s="4"/>
      <c r="XA87" s="4"/>
      <c r="XB87" s="4"/>
      <c r="XC87" s="4"/>
      <c r="XD87" s="4"/>
      <c r="XE87" s="4"/>
      <c r="XF87" s="4"/>
      <c r="XG87" s="4"/>
      <c r="XH87" s="4"/>
      <c r="XI87" s="4"/>
      <c r="XJ87" s="4"/>
      <c r="XK87" s="4"/>
      <c r="XL87" s="4"/>
      <c r="XM87" s="4"/>
      <c r="XN87" s="4"/>
      <c r="XO87" s="4"/>
      <c r="XP87" s="4"/>
      <c r="XQ87" s="4"/>
      <c r="XR87" s="4"/>
      <c r="XS87" s="4"/>
      <c r="XT87" s="4"/>
      <c r="XU87" s="4"/>
      <c r="XV87" s="4"/>
      <c r="XW87" s="4"/>
      <c r="XX87" s="4"/>
      <c r="XY87" s="4"/>
      <c r="XZ87" s="4"/>
      <c r="YA87" s="4"/>
      <c r="YB87" s="4"/>
      <c r="YC87" s="4"/>
      <c r="YD87" s="4"/>
      <c r="YE87" s="4"/>
      <c r="YF87" s="4"/>
      <c r="YG87" s="4"/>
      <c r="YH87" s="4"/>
      <c r="YI87" s="4"/>
      <c r="YJ87" s="4"/>
      <c r="YK87" s="4"/>
      <c r="YL87" s="4"/>
      <c r="YM87" s="4"/>
      <c r="YN87" s="4"/>
      <c r="YO87" s="4"/>
      <c r="YP87" s="4"/>
      <c r="YQ87" s="4"/>
      <c r="YR87" s="4"/>
      <c r="YS87" s="4"/>
      <c r="YT87" s="4"/>
      <c r="YU87" s="4"/>
      <c r="YV87" s="4"/>
      <c r="YW87" s="4"/>
      <c r="YX87" s="4"/>
      <c r="YY87" s="4"/>
      <c r="YZ87" s="4"/>
      <c r="ZA87" s="4"/>
      <c r="ZB87" s="4"/>
      <c r="ZC87" s="4"/>
      <c r="ZD87" s="4"/>
      <c r="ZE87" s="4"/>
      <c r="ZF87" s="4"/>
      <c r="ZG87" s="4"/>
      <c r="ZH87" s="4"/>
      <c r="ZI87" s="4"/>
      <c r="ZJ87" s="4"/>
      <c r="ZK87" s="4"/>
      <c r="ZL87" s="4"/>
      <c r="ZM87" s="4"/>
      <c r="ZN87" s="4"/>
      <c r="ZO87" s="4"/>
      <c r="ZP87" s="4"/>
      <c r="ZQ87" s="4"/>
      <c r="ZR87" s="4"/>
      <c r="ZS87" s="4"/>
      <c r="ZT87" s="4"/>
      <c r="ZU87" s="4"/>
      <c r="ZV87" s="4"/>
      <c r="ZW87" s="4"/>
      <c r="ZX87" s="4"/>
      <c r="ZY87" s="4"/>
      <c r="ZZ87" s="4"/>
    </row>
    <row r="88" spans="1:702" x14ac:dyDescent="0.3">
      <c r="A88" s="7"/>
      <c r="B88" s="2"/>
      <c r="C88" s="2"/>
      <c r="D88" s="7"/>
      <c r="E88" s="2"/>
      <c r="F88" s="17"/>
      <c r="G88" s="4"/>
      <c r="H88" s="5"/>
      <c r="I88" s="4"/>
      <c r="J88" s="14"/>
      <c r="K88" s="14"/>
      <c r="L88" s="4"/>
      <c r="M88" s="14"/>
      <c r="N88" s="14"/>
      <c r="O88" s="14"/>
      <c r="P88" s="14"/>
      <c r="Q88" s="14"/>
      <c r="R88" s="14"/>
      <c r="S88" s="1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4"/>
      <c r="VE88" s="4"/>
      <c r="VF88" s="4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  <c r="XQ88" s="4"/>
      <c r="XR88" s="4"/>
      <c r="XS88" s="4"/>
      <c r="XT88" s="4"/>
      <c r="XU88" s="4"/>
      <c r="XV88" s="4"/>
      <c r="XW88" s="4"/>
      <c r="XX88" s="4"/>
      <c r="XY88" s="4"/>
      <c r="XZ88" s="4"/>
      <c r="YA88" s="4"/>
      <c r="YB88" s="4"/>
      <c r="YC88" s="4"/>
      <c r="YD88" s="4"/>
      <c r="YE88" s="4"/>
      <c r="YF88" s="4"/>
      <c r="YG88" s="4"/>
      <c r="YH88" s="4"/>
      <c r="YI88" s="4"/>
      <c r="YJ88" s="4"/>
      <c r="YK88" s="4"/>
      <c r="YL88" s="4"/>
      <c r="YM88" s="4"/>
      <c r="YN88" s="4"/>
      <c r="YO88" s="4"/>
      <c r="YP88" s="4"/>
      <c r="YQ88" s="4"/>
      <c r="YR88" s="4"/>
      <c r="YS88" s="4"/>
      <c r="YT88" s="4"/>
      <c r="YU88" s="4"/>
      <c r="YV88" s="4"/>
      <c r="YW88" s="4"/>
      <c r="YX88" s="4"/>
      <c r="YY88" s="4"/>
      <c r="YZ88" s="4"/>
      <c r="ZA88" s="4"/>
      <c r="ZB88" s="4"/>
      <c r="ZC88" s="4"/>
      <c r="ZD88" s="4"/>
      <c r="ZE88" s="4"/>
      <c r="ZF88" s="4"/>
      <c r="ZG88" s="4"/>
      <c r="ZH88" s="4"/>
      <c r="ZI88" s="4"/>
      <c r="ZJ88" s="4"/>
      <c r="ZK88" s="4"/>
      <c r="ZL88" s="4"/>
      <c r="ZM88" s="4"/>
      <c r="ZN88" s="4"/>
      <c r="ZO88" s="4"/>
      <c r="ZP88" s="4"/>
      <c r="ZQ88" s="4"/>
      <c r="ZR88" s="4"/>
      <c r="ZS88" s="4"/>
      <c r="ZT88" s="4"/>
      <c r="ZU88" s="4"/>
      <c r="ZV88" s="4"/>
      <c r="ZW88" s="4"/>
      <c r="ZX88" s="4"/>
      <c r="ZY88" s="4"/>
      <c r="ZZ88" s="4"/>
    </row>
    <row r="89" spans="1:702" x14ac:dyDescent="0.3">
      <c r="A89" s="7"/>
      <c r="B89" s="2"/>
      <c r="C89" s="2"/>
      <c r="D89" s="7"/>
      <c r="E89" s="2"/>
      <c r="F89" s="17"/>
      <c r="G89" s="4"/>
      <c r="H89" s="5"/>
      <c r="I89" s="4"/>
      <c r="J89" s="14"/>
      <c r="K89" s="14"/>
      <c r="L89" s="4"/>
      <c r="M89" s="14"/>
      <c r="N89" s="14"/>
      <c r="O89" s="14"/>
      <c r="P89" s="14"/>
      <c r="Q89" s="14"/>
      <c r="R89" s="14"/>
      <c r="S89" s="1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</row>
    <row r="90" spans="1:702" x14ac:dyDescent="0.3">
      <c r="A90" s="7"/>
      <c r="B90" s="2"/>
      <c r="C90" s="2"/>
      <c r="D90" s="7"/>
      <c r="E90" s="2"/>
      <c r="F90" s="17"/>
      <c r="G90" s="4"/>
      <c r="H90" s="5"/>
      <c r="I90" s="4"/>
      <c r="J90" s="14"/>
      <c r="K90" s="14"/>
      <c r="L90" s="4"/>
      <c r="M90" s="14"/>
      <c r="N90" s="14"/>
      <c r="O90" s="14"/>
      <c r="P90" s="14"/>
      <c r="Q90" s="14"/>
      <c r="R90" s="14"/>
      <c r="S90" s="1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  <c r="OR90" s="4"/>
      <c r="OS90" s="4"/>
      <c r="OT90" s="4"/>
      <c r="OU90" s="4"/>
      <c r="OV90" s="4"/>
      <c r="OW90" s="4"/>
      <c r="OX90" s="4"/>
      <c r="OY90" s="4"/>
      <c r="OZ90" s="4"/>
      <c r="PA90" s="4"/>
      <c r="PB90" s="4"/>
      <c r="PC90" s="4"/>
      <c r="PD90" s="4"/>
      <c r="PE90" s="4"/>
      <c r="PF90" s="4"/>
      <c r="PG90" s="4"/>
      <c r="PH90" s="4"/>
      <c r="PI90" s="4"/>
      <c r="PJ90" s="4"/>
      <c r="PK90" s="4"/>
      <c r="PL90" s="4"/>
      <c r="PM90" s="4"/>
      <c r="PN90" s="4"/>
      <c r="PO90" s="4"/>
      <c r="PP90" s="4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G90" s="4"/>
      <c r="QH90" s="4"/>
      <c r="QI90" s="4"/>
      <c r="QJ90" s="4"/>
      <c r="QK90" s="4"/>
      <c r="QL90" s="4"/>
      <c r="QM90" s="4"/>
      <c r="QN90" s="4"/>
      <c r="QO90" s="4"/>
      <c r="QP90" s="4"/>
      <c r="QQ90" s="4"/>
      <c r="QR90" s="4"/>
      <c r="QS90" s="4"/>
      <c r="QT90" s="4"/>
      <c r="QU90" s="4"/>
      <c r="QV90" s="4"/>
      <c r="QW90" s="4"/>
      <c r="QX90" s="4"/>
      <c r="QY90" s="4"/>
      <c r="QZ90" s="4"/>
      <c r="RA90" s="4"/>
      <c r="RB90" s="4"/>
      <c r="RC90" s="4"/>
      <c r="RD90" s="4"/>
      <c r="RE90" s="4"/>
      <c r="RF90" s="4"/>
      <c r="RG90" s="4"/>
      <c r="RH90" s="4"/>
      <c r="RI90" s="4"/>
      <c r="RJ90" s="4"/>
      <c r="RK90" s="4"/>
      <c r="RL90" s="4"/>
      <c r="RM90" s="4"/>
      <c r="RN90" s="4"/>
      <c r="RO90" s="4"/>
      <c r="RP90" s="4"/>
      <c r="RQ90" s="4"/>
      <c r="RR90" s="4"/>
      <c r="RS90" s="4"/>
      <c r="RT90" s="4"/>
      <c r="RU90" s="4"/>
      <c r="RV90" s="4"/>
      <c r="RW90" s="4"/>
      <c r="RX90" s="4"/>
      <c r="RY90" s="4"/>
      <c r="RZ90" s="4"/>
      <c r="SA90" s="4"/>
      <c r="SB90" s="4"/>
      <c r="SC90" s="4"/>
      <c r="SD90" s="4"/>
      <c r="SE90" s="4"/>
      <c r="SF90" s="4"/>
      <c r="SG90" s="4"/>
      <c r="SH90" s="4"/>
      <c r="SI90" s="4"/>
      <c r="SJ90" s="4"/>
      <c r="SK90" s="4"/>
      <c r="SL90" s="4"/>
      <c r="SM90" s="4"/>
      <c r="SN90" s="4"/>
      <c r="SO90" s="4"/>
      <c r="SP90" s="4"/>
      <c r="SQ90" s="4"/>
      <c r="SR90" s="4"/>
      <c r="SS90" s="4"/>
      <c r="ST90" s="4"/>
      <c r="SU90" s="4"/>
      <c r="SV90" s="4"/>
      <c r="SW90" s="4"/>
      <c r="SX90" s="4"/>
      <c r="SY90" s="4"/>
      <c r="SZ90" s="4"/>
      <c r="TA90" s="4"/>
      <c r="TB90" s="4"/>
      <c r="TC90" s="4"/>
      <c r="TD90" s="4"/>
      <c r="TE90" s="4"/>
      <c r="TF90" s="4"/>
      <c r="TG90" s="4"/>
      <c r="TH90" s="4"/>
      <c r="TI90" s="4"/>
      <c r="TJ90" s="4"/>
      <c r="TK90" s="4"/>
      <c r="TL90" s="4"/>
      <c r="TM90" s="4"/>
      <c r="TN90" s="4"/>
      <c r="TO90" s="4"/>
      <c r="TP90" s="4"/>
      <c r="TQ90" s="4"/>
      <c r="TR90" s="4"/>
      <c r="TS90" s="4"/>
      <c r="TT90" s="4"/>
      <c r="TU90" s="4"/>
      <c r="TV90" s="4"/>
      <c r="TW90" s="4"/>
      <c r="TX90" s="4"/>
      <c r="TY90" s="4"/>
      <c r="TZ90" s="4"/>
      <c r="UA90" s="4"/>
      <c r="UB90" s="4"/>
      <c r="UC90" s="4"/>
      <c r="UD90" s="4"/>
      <c r="UE90" s="4"/>
      <c r="UF90" s="4"/>
      <c r="UG90" s="4"/>
      <c r="UH90" s="4"/>
      <c r="UI90" s="4"/>
      <c r="UJ90" s="4"/>
      <c r="UK90" s="4"/>
      <c r="UL90" s="4"/>
      <c r="UM90" s="4"/>
      <c r="UN90" s="4"/>
      <c r="UO90" s="4"/>
      <c r="UP90" s="4"/>
      <c r="UQ90" s="4"/>
      <c r="UR90" s="4"/>
      <c r="US90" s="4"/>
      <c r="UT90" s="4"/>
      <c r="UU90" s="4"/>
      <c r="UV90" s="4"/>
      <c r="UW90" s="4"/>
      <c r="UX90" s="4"/>
      <c r="UY90" s="4"/>
      <c r="UZ90" s="4"/>
      <c r="VA90" s="4"/>
      <c r="VB90" s="4"/>
      <c r="VC90" s="4"/>
      <c r="VD90" s="4"/>
      <c r="VE90" s="4"/>
      <c r="VF90" s="4"/>
      <c r="VG90" s="4"/>
      <c r="VH90" s="4"/>
      <c r="VI90" s="4"/>
      <c r="VJ90" s="4"/>
      <c r="VK90" s="4"/>
      <c r="VL90" s="4"/>
      <c r="VM90" s="4"/>
      <c r="VN90" s="4"/>
      <c r="VO90" s="4"/>
      <c r="VP90" s="4"/>
      <c r="VQ90" s="4"/>
      <c r="VR90" s="4"/>
      <c r="VS90" s="4"/>
      <c r="VT90" s="4"/>
      <c r="VU90" s="4"/>
      <c r="VV90" s="4"/>
      <c r="VW90" s="4"/>
      <c r="VX90" s="4"/>
      <c r="VY90" s="4"/>
      <c r="VZ90" s="4"/>
      <c r="WA90" s="4"/>
      <c r="WB90" s="4"/>
      <c r="WC90" s="4"/>
      <c r="WD90" s="4"/>
      <c r="WE90" s="4"/>
      <c r="WF90" s="4"/>
      <c r="WG90" s="4"/>
      <c r="WH90" s="4"/>
      <c r="WI90" s="4"/>
      <c r="WJ90" s="4"/>
      <c r="WK90" s="4"/>
      <c r="WL90" s="4"/>
      <c r="WM90" s="4"/>
      <c r="WN90" s="4"/>
      <c r="WO90" s="4"/>
      <c r="WP90" s="4"/>
      <c r="WQ90" s="4"/>
      <c r="WR90" s="4"/>
      <c r="WS90" s="4"/>
      <c r="WT90" s="4"/>
      <c r="WU90" s="4"/>
      <c r="WV90" s="4"/>
      <c r="WW90" s="4"/>
      <c r="WX90" s="4"/>
      <c r="WY90" s="4"/>
      <c r="WZ90" s="4"/>
      <c r="XA90" s="4"/>
      <c r="XB90" s="4"/>
      <c r="XC90" s="4"/>
      <c r="XD90" s="4"/>
      <c r="XE90" s="4"/>
      <c r="XF90" s="4"/>
      <c r="XG90" s="4"/>
      <c r="XH90" s="4"/>
      <c r="XI90" s="4"/>
      <c r="XJ90" s="4"/>
      <c r="XK90" s="4"/>
      <c r="XL90" s="4"/>
      <c r="XM90" s="4"/>
      <c r="XN90" s="4"/>
      <c r="XO90" s="4"/>
      <c r="XP90" s="4"/>
      <c r="XQ90" s="4"/>
      <c r="XR90" s="4"/>
      <c r="XS90" s="4"/>
      <c r="XT90" s="4"/>
      <c r="XU90" s="4"/>
      <c r="XV90" s="4"/>
      <c r="XW90" s="4"/>
      <c r="XX90" s="4"/>
      <c r="XY90" s="4"/>
      <c r="XZ90" s="4"/>
      <c r="YA90" s="4"/>
      <c r="YB90" s="4"/>
      <c r="YC90" s="4"/>
      <c r="YD90" s="4"/>
      <c r="YE90" s="4"/>
      <c r="YF90" s="4"/>
      <c r="YG90" s="4"/>
      <c r="YH90" s="4"/>
      <c r="YI90" s="4"/>
      <c r="YJ90" s="4"/>
      <c r="YK90" s="4"/>
      <c r="YL90" s="4"/>
      <c r="YM90" s="4"/>
      <c r="YN90" s="4"/>
      <c r="YO90" s="4"/>
      <c r="YP90" s="4"/>
      <c r="YQ90" s="4"/>
      <c r="YR90" s="4"/>
      <c r="YS90" s="4"/>
      <c r="YT90" s="4"/>
      <c r="YU90" s="4"/>
      <c r="YV90" s="4"/>
      <c r="YW90" s="4"/>
      <c r="YX90" s="4"/>
      <c r="YY90" s="4"/>
      <c r="YZ90" s="4"/>
      <c r="ZA90" s="4"/>
      <c r="ZB90" s="4"/>
      <c r="ZC90" s="4"/>
      <c r="ZD90" s="4"/>
      <c r="ZE90" s="4"/>
      <c r="ZF90" s="4"/>
      <c r="ZG90" s="4"/>
      <c r="ZH90" s="4"/>
      <c r="ZI90" s="4"/>
      <c r="ZJ90" s="4"/>
      <c r="ZK90" s="4"/>
      <c r="ZL90" s="4"/>
      <c r="ZM90" s="4"/>
      <c r="ZN90" s="4"/>
      <c r="ZO90" s="4"/>
      <c r="ZP90" s="4"/>
      <c r="ZQ90" s="4"/>
      <c r="ZR90" s="4"/>
      <c r="ZS90" s="4"/>
      <c r="ZT90" s="4"/>
      <c r="ZU90" s="4"/>
      <c r="ZV90" s="4"/>
      <c r="ZW90" s="4"/>
      <c r="ZX90" s="4"/>
      <c r="ZY90" s="4"/>
      <c r="ZZ90" s="4"/>
    </row>
    <row r="91" spans="1:702" x14ac:dyDescent="0.3">
      <c r="A91" s="7"/>
      <c r="B91" s="2"/>
      <c r="C91" s="2"/>
      <c r="D91" s="7"/>
      <c r="E91" s="2"/>
      <c r="F91" s="17"/>
      <c r="G91" s="4"/>
      <c r="H91" s="5"/>
      <c r="I91" s="4"/>
      <c r="J91" s="14"/>
      <c r="K91" s="14"/>
      <c r="L91" s="4"/>
      <c r="M91" s="14"/>
      <c r="N91" s="14"/>
      <c r="O91" s="14"/>
      <c r="P91" s="14"/>
      <c r="Q91" s="14"/>
      <c r="R91" s="14"/>
      <c r="S91" s="1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4"/>
      <c r="OS91" s="4"/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4"/>
      <c r="VD91" s="4"/>
      <c r="VE91" s="4"/>
      <c r="VF91" s="4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  <c r="XQ91" s="4"/>
      <c r="XR91" s="4"/>
      <c r="XS91" s="4"/>
      <c r="XT91" s="4"/>
      <c r="XU91" s="4"/>
      <c r="XV91" s="4"/>
      <c r="XW91" s="4"/>
      <c r="XX91" s="4"/>
      <c r="XY91" s="4"/>
      <c r="XZ91" s="4"/>
      <c r="YA91" s="4"/>
      <c r="YB91" s="4"/>
      <c r="YC91" s="4"/>
      <c r="YD91" s="4"/>
      <c r="YE91" s="4"/>
      <c r="YF91" s="4"/>
      <c r="YG91" s="4"/>
      <c r="YH91" s="4"/>
      <c r="YI91" s="4"/>
      <c r="YJ91" s="4"/>
      <c r="YK91" s="4"/>
      <c r="YL91" s="4"/>
      <c r="YM91" s="4"/>
      <c r="YN91" s="4"/>
      <c r="YO91" s="4"/>
      <c r="YP91" s="4"/>
      <c r="YQ91" s="4"/>
      <c r="YR91" s="4"/>
      <c r="YS91" s="4"/>
      <c r="YT91" s="4"/>
      <c r="YU91" s="4"/>
      <c r="YV91" s="4"/>
      <c r="YW91" s="4"/>
      <c r="YX91" s="4"/>
      <c r="YY91" s="4"/>
      <c r="YZ91" s="4"/>
      <c r="ZA91" s="4"/>
      <c r="ZB91" s="4"/>
      <c r="ZC91" s="4"/>
      <c r="ZD91" s="4"/>
      <c r="ZE91" s="4"/>
      <c r="ZF91" s="4"/>
      <c r="ZG91" s="4"/>
      <c r="ZH91" s="4"/>
      <c r="ZI91" s="4"/>
      <c r="ZJ91" s="4"/>
      <c r="ZK91" s="4"/>
      <c r="ZL91" s="4"/>
      <c r="ZM91" s="4"/>
      <c r="ZN91" s="4"/>
      <c r="ZO91" s="4"/>
      <c r="ZP91" s="4"/>
      <c r="ZQ91" s="4"/>
      <c r="ZR91" s="4"/>
      <c r="ZS91" s="4"/>
      <c r="ZT91" s="4"/>
      <c r="ZU91" s="4"/>
      <c r="ZV91" s="4"/>
      <c r="ZW91" s="4"/>
      <c r="ZX91" s="4"/>
      <c r="ZY91" s="4"/>
      <c r="ZZ91" s="4"/>
    </row>
    <row r="92" spans="1:702" x14ac:dyDescent="0.3">
      <c r="A92" s="7"/>
      <c r="B92" s="2"/>
      <c r="C92" s="2"/>
      <c r="D92" s="7"/>
      <c r="E92" s="2"/>
      <c r="F92" s="17"/>
      <c r="G92" s="4"/>
      <c r="H92" s="5"/>
      <c r="I92" s="4"/>
      <c r="J92" s="14"/>
      <c r="K92" s="14"/>
      <c r="L92" s="4"/>
      <c r="M92" s="14"/>
      <c r="N92" s="14"/>
      <c r="O92" s="14"/>
      <c r="P92" s="14"/>
      <c r="Q92" s="14"/>
      <c r="R92" s="14"/>
      <c r="S92" s="1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</row>
    <row r="93" spans="1:702" x14ac:dyDescent="0.3">
      <c r="A93" s="7"/>
      <c r="B93" s="2"/>
      <c r="C93" s="2"/>
      <c r="D93" s="7"/>
      <c r="E93" s="2"/>
      <c r="F93" s="17"/>
      <c r="G93" s="4"/>
      <c r="H93" s="5"/>
      <c r="I93" s="4"/>
      <c r="J93" s="14"/>
      <c r="K93" s="14"/>
      <c r="L93" s="4"/>
      <c r="M93" s="14"/>
      <c r="N93" s="14"/>
      <c r="O93" s="14"/>
      <c r="P93" s="14"/>
      <c r="Q93" s="14"/>
      <c r="R93" s="14"/>
      <c r="S93" s="1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/>
      <c r="NN93" s="4"/>
      <c r="NO93" s="4"/>
      <c r="NP93" s="4"/>
      <c r="NQ93" s="4"/>
      <c r="NR93" s="4"/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4"/>
      <c r="OH93" s="4"/>
      <c r="OI93" s="4"/>
      <c r="OJ93" s="4"/>
      <c r="OK93" s="4"/>
      <c r="OL93" s="4"/>
      <c r="OM93" s="4"/>
      <c r="ON93" s="4"/>
      <c r="OO93" s="4"/>
      <c r="OP93" s="4"/>
      <c r="OQ93" s="4"/>
      <c r="OR93" s="4"/>
      <c r="OS93" s="4"/>
      <c r="OT93" s="4"/>
      <c r="OU93" s="4"/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/>
      <c r="PH93" s="4"/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  <c r="RL93" s="4"/>
      <c r="RM93" s="4"/>
      <c r="RN93" s="4"/>
      <c r="RO93" s="4"/>
      <c r="RP93" s="4"/>
      <c r="RQ93" s="4"/>
      <c r="RR93" s="4"/>
      <c r="RS93" s="4"/>
      <c r="RT93" s="4"/>
      <c r="RU93" s="4"/>
      <c r="RV93" s="4"/>
      <c r="RW93" s="4"/>
      <c r="RX93" s="4"/>
      <c r="RY93" s="4"/>
      <c r="RZ93" s="4"/>
      <c r="SA93" s="4"/>
      <c r="SB93" s="4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  <c r="SU93" s="4"/>
      <c r="SV93" s="4"/>
      <c r="SW93" s="4"/>
      <c r="SX93" s="4"/>
      <c r="SY93" s="4"/>
      <c r="SZ93" s="4"/>
      <c r="TA93" s="4"/>
      <c r="TB93" s="4"/>
      <c r="TC93" s="4"/>
      <c r="TD93" s="4"/>
      <c r="TE93" s="4"/>
      <c r="TF93" s="4"/>
      <c r="TG93" s="4"/>
      <c r="TH93" s="4"/>
      <c r="TI93" s="4"/>
      <c r="TJ93" s="4"/>
      <c r="TK93" s="4"/>
      <c r="TL93" s="4"/>
      <c r="TM93" s="4"/>
      <c r="TN93" s="4"/>
      <c r="TO93" s="4"/>
      <c r="TP93" s="4"/>
      <c r="TQ93" s="4"/>
      <c r="TR93" s="4"/>
      <c r="TS93" s="4"/>
      <c r="TT93" s="4"/>
      <c r="TU93" s="4"/>
      <c r="TV93" s="4"/>
      <c r="TW93" s="4"/>
      <c r="TX93" s="4"/>
      <c r="TY93" s="4"/>
      <c r="TZ93" s="4"/>
      <c r="UA93" s="4"/>
      <c r="UB93" s="4"/>
      <c r="UC93" s="4"/>
      <c r="UD93" s="4"/>
      <c r="UE93" s="4"/>
      <c r="UF93" s="4"/>
      <c r="UG93" s="4"/>
      <c r="UH93" s="4"/>
      <c r="UI93" s="4"/>
      <c r="UJ93" s="4"/>
      <c r="UK93" s="4"/>
      <c r="UL93" s="4"/>
      <c r="UM93" s="4"/>
      <c r="UN93" s="4"/>
      <c r="UO93" s="4"/>
      <c r="UP93" s="4"/>
      <c r="UQ93" s="4"/>
      <c r="UR93" s="4"/>
      <c r="US93" s="4"/>
      <c r="UT93" s="4"/>
      <c r="UU93" s="4"/>
      <c r="UV93" s="4"/>
      <c r="UW93" s="4"/>
      <c r="UX93" s="4"/>
      <c r="UY93" s="4"/>
      <c r="UZ93" s="4"/>
      <c r="VA93" s="4"/>
      <c r="VB93" s="4"/>
      <c r="VC93" s="4"/>
      <c r="VD93" s="4"/>
      <c r="VE93" s="4"/>
      <c r="VF93" s="4"/>
      <c r="VG93" s="4"/>
      <c r="VH93" s="4"/>
      <c r="VI93" s="4"/>
      <c r="VJ93" s="4"/>
      <c r="VK93" s="4"/>
      <c r="VL93" s="4"/>
      <c r="VM93" s="4"/>
      <c r="VN93" s="4"/>
      <c r="VO93" s="4"/>
      <c r="VP93" s="4"/>
      <c r="VQ93" s="4"/>
      <c r="VR93" s="4"/>
      <c r="VS93" s="4"/>
      <c r="VT93" s="4"/>
      <c r="VU93" s="4"/>
      <c r="VV93" s="4"/>
      <c r="VW93" s="4"/>
      <c r="VX93" s="4"/>
      <c r="VY93" s="4"/>
      <c r="VZ93" s="4"/>
      <c r="WA93" s="4"/>
      <c r="WB93" s="4"/>
      <c r="WC93" s="4"/>
      <c r="WD93" s="4"/>
      <c r="WE93" s="4"/>
      <c r="WF93" s="4"/>
      <c r="WG93" s="4"/>
      <c r="WH93" s="4"/>
      <c r="WI93" s="4"/>
      <c r="WJ93" s="4"/>
      <c r="WK93" s="4"/>
      <c r="WL93" s="4"/>
      <c r="WM93" s="4"/>
      <c r="WN93" s="4"/>
      <c r="WO93" s="4"/>
      <c r="WP93" s="4"/>
      <c r="WQ93" s="4"/>
      <c r="WR93" s="4"/>
      <c r="WS93" s="4"/>
      <c r="WT93" s="4"/>
      <c r="WU93" s="4"/>
      <c r="WV93" s="4"/>
      <c r="WW93" s="4"/>
      <c r="WX93" s="4"/>
      <c r="WY93" s="4"/>
      <c r="WZ93" s="4"/>
      <c r="XA93" s="4"/>
      <c r="XB93" s="4"/>
      <c r="XC93" s="4"/>
      <c r="XD93" s="4"/>
      <c r="XE93" s="4"/>
      <c r="XF93" s="4"/>
      <c r="XG93" s="4"/>
      <c r="XH93" s="4"/>
      <c r="XI93" s="4"/>
      <c r="XJ93" s="4"/>
      <c r="XK93" s="4"/>
      <c r="XL93" s="4"/>
      <c r="XM93" s="4"/>
      <c r="XN93" s="4"/>
      <c r="XO93" s="4"/>
      <c r="XP93" s="4"/>
      <c r="XQ93" s="4"/>
      <c r="XR93" s="4"/>
      <c r="XS93" s="4"/>
      <c r="XT93" s="4"/>
      <c r="XU93" s="4"/>
      <c r="XV93" s="4"/>
      <c r="XW93" s="4"/>
      <c r="XX93" s="4"/>
      <c r="XY93" s="4"/>
      <c r="XZ93" s="4"/>
      <c r="YA93" s="4"/>
      <c r="YB93" s="4"/>
      <c r="YC93" s="4"/>
      <c r="YD93" s="4"/>
      <c r="YE93" s="4"/>
      <c r="YF93" s="4"/>
      <c r="YG93" s="4"/>
      <c r="YH93" s="4"/>
      <c r="YI93" s="4"/>
      <c r="YJ93" s="4"/>
      <c r="YK93" s="4"/>
      <c r="YL93" s="4"/>
      <c r="YM93" s="4"/>
      <c r="YN93" s="4"/>
      <c r="YO93" s="4"/>
      <c r="YP93" s="4"/>
      <c r="YQ93" s="4"/>
      <c r="YR93" s="4"/>
      <c r="YS93" s="4"/>
      <c r="YT93" s="4"/>
      <c r="YU93" s="4"/>
      <c r="YV93" s="4"/>
      <c r="YW93" s="4"/>
      <c r="YX93" s="4"/>
      <c r="YY93" s="4"/>
      <c r="YZ93" s="4"/>
      <c r="ZA93" s="4"/>
      <c r="ZB93" s="4"/>
      <c r="ZC93" s="4"/>
      <c r="ZD93" s="4"/>
      <c r="ZE93" s="4"/>
      <c r="ZF93" s="4"/>
      <c r="ZG93" s="4"/>
      <c r="ZH93" s="4"/>
      <c r="ZI93" s="4"/>
      <c r="ZJ93" s="4"/>
      <c r="ZK93" s="4"/>
      <c r="ZL93" s="4"/>
      <c r="ZM93" s="4"/>
      <c r="ZN93" s="4"/>
      <c r="ZO93" s="4"/>
      <c r="ZP93" s="4"/>
      <c r="ZQ93" s="4"/>
      <c r="ZR93" s="4"/>
      <c r="ZS93" s="4"/>
      <c r="ZT93" s="4"/>
      <c r="ZU93" s="4"/>
      <c r="ZV93" s="4"/>
      <c r="ZW93" s="4"/>
      <c r="ZX93" s="4"/>
      <c r="ZY93" s="4"/>
      <c r="ZZ93" s="4"/>
    </row>
    <row r="94" spans="1:702" x14ac:dyDescent="0.3">
      <c r="A94" s="7"/>
      <c r="B94" s="2"/>
      <c r="C94" s="2"/>
      <c r="D94" s="7"/>
      <c r="E94" s="2"/>
      <c r="F94" s="17"/>
      <c r="G94" s="4"/>
      <c r="H94" s="5"/>
      <c r="I94" s="4"/>
      <c r="J94" s="14"/>
      <c r="K94" s="14"/>
      <c r="L94" s="4"/>
      <c r="M94" s="14"/>
      <c r="N94" s="14"/>
      <c r="O94" s="14"/>
      <c r="P94" s="14"/>
      <c r="Q94" s="14"/>
      <c r="R94" s="14"/>
      <c r="S94" s="1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"/>
      <c r="UZ94" s="4"/>
      <c r="VA94" s="4"/>
      <c r="VB94" s="4"/>
      <c r="VC94" s="4"/>
      <c r="VD94" s="4"/>
      <c r="VE94" s="4"/>
      <c r="VF94" s="4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  <c r="XQ94" s="4"/>
      <c r="XR94" s="4"/>
      <c r="XS94" s="4"/>
      <c r="XT94" s="4"/>
      <c r="XU94" s="4"/>
      <c r="XV94" s="4"/>
      <c r="XW94" s="4"/>
      <c r="XX94" s="4"/>
      <c r="XY94" s="4"/>
      <c r="XZ94" s="4"/>
      <c r="YA94" s="4"/>
      <c r="YB94" s="4"/>
      <c r="YC94" s="4"/>
      <c r="YD94" s="4"/>
      <c r="YE94" s="4"/>
      <c r="YF94" s="4"/>
      <c r="YG94" s="4"/>
      <c r="YH94" s="4"/>
      <c r="YI94" s="4"/>
      <c r="YJ94" s="4"/>
      <c r="YK94" s="4"/>
      <c r="YL94" s="4"/>
      <c r="YM94" s="4"/>
      <c r="YN94" s="4"/>
      <c r="YO94" s="4"/>
      <c r="YP94" s="4"/>
      <c r="YQ94" s="4"/>
      <c r="YR94" s="4"/>
      <c r="YS94" s="4"/>
      <c r="YT94" s="4"/>
      <c r="YU94" s="4"/>
      <c r="YV94" s="4"/>
      <c r="YW94" s="4"/>
      <c r="YX94" s="4"/>
      <c r="YY94" s="4"/>
      <c r="YZ94" s="4"/>
      <c r="ZA94" s="4"/>
      <c r="ZB94" s="4"/>
      <c r="ZC94" s="4"/>
      <c r="ZD94" s="4"/>
      <c r="ZE94" s="4"/>
      <c r="ZF94" s="4"/>
      <c r="ZG94" s="4"/>
      <c r="ZH94" s="4"/>
      <c r="ZI94" s="4"/>
      <c r="ZJ94" s="4"/>
      <c r="ZK94" s="4"/>
      <c r="ZL94" s="4"/>
      <c r="ZM94" s="4"/>
      <c r="ZN94" s="4"/>
      <c r="ZO94" s="4"/>
      <c r="ZP94" s="4"/>
      <c r="ZQ94" s="4"/>
      <c r="ZR94" s="4"/>
      <c r="ZS94" s="4"/>
      <c r="ZT94" s="4"/>
      <c r="ZU94" s="4"/>
      <c r="ZV94" s="4"/>
      <c r="ZW94" s="4"/>
      <c r="ZX94" s="4"/>
      <c r="ZY94" s="4"/>
      <c r="ZZ94" s="4"/>
    </row>
    <row r="95" spans="1:702" x14ac:dyDescent="0.3">
      <c r="A95" s="7"/>
      <c r="B95" s="2"/>
      <c r="C95" s="2"/>
      <c r="D95" s="7"/>
      <c r="E95" s="2"/>
      <c r="F95" s="17"/>
      <c r="G95" s="4"/>
      <c r="H95" s="5"/>
      <c r="I95" s="4"/>
      <c r="J95" s="14"/>
      <c r="K95" s="14"/>
      <c r="L95" s="4"/>
      <c r="M95" s="14"/>
      <c r="N95" s="14"/>
      <c r="O95" s="14"/>
      <c r="P95" s="14"/>
      <c r="Q95" s="14"/>
      <c r="R95" s="14"/>
      <c r="S95" s="1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</row>
    <row r="96" spans="1:702" x14ac:dyDescent="0.3">
      <c r="A96" s="7"/>
      <c r="B96" s="2"/>
      <c r="C96" s="2"/>
      <c r="D96" s="7"/>
      <c r="E96" s="2"/>
      <c r="F96" s="17"/>
      <c r="G96" s="4"/>
      <c r="H96" s="5"/>
      <c r="I96" s="4"/>
      <c r="J96" s="14"/>
      <c r="K96" s="14"/>
      <c r="L96" s="4"/>
      <c r="M96" s="14"/>
      <c r="N96" s="14"/>
      <c r="O96" s="14"/>
      <c r="P96" s="14"/>
      <c r="Q96" s="14"/>
      <c r="R96" s="14"/>
      <c r="S96" s="1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  <c r="NE96" s="4"/>
      <c r="NF96" s="4"/>
      <c r="NG96" s="4"/>
      <c r="NH96" s="4"/>
      <c r="NI96" s="4"/>
      <c r="NJ96" s="4"/>
      <c r="NK96" s="4"/>
      <c r="NL96" s="4"/>
      <c r="NM96" s="4"/>
      <c r="NN96" s="4"/>
      <c r="NO96" s="4"/>
      <c r="NP96" s="4"/>
      <c r="NQ96" s="4"/>
      <c r="NR96" s="4"/>
      <c r="NS96" s="4"/>
      <c r="NT96" s="4"/>
      <c r="NU96" s="4"/>
      <c r="NV96" s="4"/>
      <c r="NW96" s="4"/>
      <c r="NX96" s="4"/>
      <c r="NY96" s="4"/>
      <c r="NZ96" s="4"/>
      <c r="OA96" s="4"/>
      <c r="OB96" s="4"/>
      <c r="OC96" s="4"/>
      <c r="OD96" s="4"/>
      <c r="OE96" s="4"/>
      <c r="OF96" s="4"/>
      <c r="OG96" s="4"/>
      <c r="OH96" s="4"/>
      <c r="OI96" s="4"/>
      <c r="OJ96" s="4"/>
      <c r="OK96" s="4"/>
      <c r="OL96" s="4"/>
      <c r="OM96" s="4"/>
      <c r="ON96" s="4"/>
      <c r="OO96" s="4"/>
      <c r="OP96" s="4"/>
      <c r="OQ96" s="4"/>
      <c r="OR96" s="4"/>
      <c r="OS96" s="4"/>
      <c r="OT96" s="4"/>
      <c r="OU96" s="4"/>
      <c r="OV96" s="4"/>
      <c r="OW96" s="4"/>
      <c r="OX96" s="4"/>
      <c r="OY96" s="4"/>
      <c r="OZ96" s="4"/>
      <c r="PA96" s="4"/>
      <c r="PB96" s="4"/>
      <c r="PC96" s="4"/>
      <c r="PD96" s="4"/>
      <c r="PE96" s="4"/>
      <c r="PF96" s="4"/>
      <c r="PG96" s="4"/>
      <c r="PH96" s="4"/>
      <c r="PI96" s="4"/>
      <c r="PJ96" s="4"/>
      <c r="PK96" s="4"/>
      <c r="PL96" s="4"/>
      <c r="PM96" s="4"/>
      <c r="PN96" s="4"/>
      <c r="PO96" s="4"/>
      <c r="PP96" s="4"/>
      <c r="PQ96" s="4"/>
      <c r="PR96" s="4"/>
      <c r="PS96" s="4"/>
      <c r="PT96" s="4"/>
      <c r="PU96" s="4"/>
      <c r="PV96" s="4"/>
      <c r="PW96" s="4"/>
      <c r="PX96" s="4"/>
      <c r="PY96" s="4"/>
      <c r="PZ96" s="4"/>
      <c r="QA96" s="4"/>
      <c r="QB96" s="4"/>
      <c r="QC96" s="4"/>
      <c r="QD96" s="4"/>
      <c r="QE96" s="4"/>
      <c r="QF96" s="4"/>
      <c r="QG96" s="4"/>
      <c r="QH96" s="4"/>
      <c r="QI96" s="4"/>
      <c r="QJ96" s="4"/>
      <c r="QK96" s="4"/>
      <c r="QL96" s="4"/>
      <c r="QM96" s="4"/>
      <c r="QN96" s="4"/>
      <c r="QO96" s="4"/>
      <c r="QP96" s="4"/>
      <c r="QQ96" s="4"/>
      <c r="QR96" s="4"/>
      <c r="QS96" s="4"/>
      <c r="QT96" s="4"/>
      <c r="QU96" s="4"/>
      <c r="QV96" s="4"/>
      <c r="QW96" s="4"/>
      <c r="QX96" s="4"/>
      <c r="QY96" s="4"/>
      <c r="QZ96" s="4"/>
      <c r="RA96" s="4"/>
      <c r="RB96" s="4"/>
      <c r="RC96" s="4"/>
      <c r="RD96" s="4"/>
      <c r="RE96" s="4"/>
      <c r="RF96" s="4"/>
      <c r="RG96" s="4"/>
      <c r="RH96" s="4"/>
      <c r="RI96" s="4"/>
      <c r="RJ96" s="4"/>
      <c r="RK96" s="4"/>
      <c r="RL96" s="4"/>
      <c r="RM96" s="4"/>
      <c r="RN96" s="4"/>
      <c r="RO96" s="4"/>
      <c r="RP96" s="4"/>
      <c r="RQ96" s="4"/>
      <c r="RR96" s="4"/>
      <c r="RS96" s="4"/>
      <c r="RT96" s="4"/>
      <c r="RU96" s="4"/>
      <c r="RV96" s="4"/>
      <c r="RW96" s="4"/>
      <c r="RX96" s="4"/>
      <c r="RY96" s="4"/>
      <c r="RZ96" s="4"/>
      <c r="SA96" s="4"/>
      <c r="SB96" s="4"/>
      <c r="SC96" s="4"/>
      <c r="SD96" s="4"/>
      <c r="SE96" s="4"/>
      <c r="SF96" s="4"/>
      <c r="SG96" s="4"/>
      <c r="SH96" s="4"/>
      <c r="SI96" s="4"/>
      <c r="SJ96" s="4"/>
      <c r="SK96" s="4"/>
      <c r="SL96" s="4"/>
      <c r="SM96" s="4"/>
      <c r="SN96" s="4"/>
      <c r="SO96" s="4"/>
      <c r="SP96" s="4"/>
      <c r="SQ96" s="4"/>
      <c r="SR96" s="4"/>
      <c r="SS96" s="4"/>
      <c r="ST96" s="4"/>
      <c r="SU96" s="4"/>
      <c r="SV96" s="4"/>
      <c r="SW96" s="4"/>
      <c r="SX96" s="4"/>
      <c r="SY96" s="4"/>
      <c r="SZ96" s="4"/>
      <c r="TA96" s="4"/>
      <c r="TB96" s="4"/>
      <c r="TC96" s="4"/>
      <c r="TD96" s="4"/>
      <c r="TE96" s="4"/>
      <c r="TF96" s="4"/>
      <c r="TG96" s="4"/>
      <c r="TH96" s="4"/>
      <c r="TI96" s="4"/>
      <c r="TJ96" s="4"/>
      <c r="TK96" s="4"/>
      <c r="TL96" s="4"/>
      <c r="TM96" s="4"/>
      <c r="TN96" s="4"/>
      <c r="TO96" s="4"/>
      <c r="TP96" s="4"/>
      <c r="TQ96" s="4"/>
      <c r="TR96" s="4"/>
      <c r="TS96" s="4"/>
      <c r="TT96" s="4"/>
      <c r="TU96" s="4"/>
      <c r="TV96" s="4"/>
      <c r="TW96" s="4"/>
      <c r="TX96" s="4"/>
      <c r="TY96" s="4"/>
      <c r="TZ96" s="4"/>
      <c r="UA96" s="4"/>
      <c r="UB96" s="4"/>
      <c r="UC96" s="4"/>
      <c r="UD96" s="4"/>
      <c r="UE96" s="4"/>
      <c r="UF96" s="4"/>
      <c r="UG96" s="4"/>
      <c r="UH96" s="4"/>
      <c r="UI96" s="4"/>
      <c r="UJ96" s="4"/>
      <c r="UK96" s="4"/>
      <c r="UL96" s="4"/>
      <c r="UM96" s="4"/>
      <c r="UN96" s="4"/>
      <c r="UO96" s="4"/>
      <c r="UP96" s="4"/>
      <c r="UQ96" s="4"/>
      <c r="UR96" s="4"/>
      <c r="US96" s="4"/>
      <c r="UT96" s="4"/>
      <c r="UU96" s="4"/>
      <c r="UV96" s="4"/>
      <c r="UW96" s="4"/>
      <c r="UX96" s="4"/>
      <c r="UY96" s="4"/>
      <c r="UZ96" s="4"/>
      <c r="VA96" s="4"/>
      <c r="VB96" s="4"/>
      <c r="VC96" s="4"/>
      <c r="VD96" s="4"/>
      <c r="VE96" s="4"/>
      <c r="VF96" s="4"/>
      <c r="VG96" s="4"/>
      <c r="VH96" s="4"/>
      <c r="VI96" s="4"/>
      <c r="VJ96" s="4"/>
      <c r="VK96" s="4"/>
      <c r="VL96" s="4"/>
      <c r="VM96" s="4"/>
      <c r="VN96" s="4"/>
      <c r="VO96" s="4"/>
      <c r="VP96" s="4"/>
      <c r="VQ96" s="4"/>
      <c r="VR96" s="4"/>
      <c r="VS96" s="4"/>
      <c r="VT96" s="4"/>
      <c r="VU96" s="4"/>
      <c r="VV96" s="4"/>
      <c r="VW96" s="4"/>
      <c r="VX96" s="4"/>
      <c r="VY96" s="4"/>
      <c r="VZ96" s="4"/>
      <c r="WA96" s="4"/>
      <c r="WB96" s="4"/>
      <c r="WC96" s="4"/>
      <c r="WD96" s="4"/>
      <c r="WE96" s="4"/>
      <c r="WF96" s="4"/>
      <c r="WG96" s="4"/>
      <c r="WH96" s="4"/>
      <c r="WI96" s="4"/>
      <c r="WJ96" s="4"/>
      <c r="WK96" s="4"/>
      <c r="WL96" s="4"/>
      <c r="WM96" s="4"/>
      <c r="WN96" s="4"/>
      <c r="WO96" s="4"/>
      <c r="WP96" s="4"/>
      <c r="WQ96" s="4"/>
      <c r="WR96" s="4"/>
      <c r="WS96" s="4"/>
      <c r="WT96" s="4"/>
      <c r="WU96" s="4"/>
      <c r="WV96" s="4"/>
      <c r="WW96" s="4"/>
      <c r="WX96" s="4"/>
      <c r="WY96" s="4"/>
      <c r="WZ96" s="4"/>
      <c r="XA96" s="4"/>
      <c r="XB96" s="4"/>
      <c r="XC96" s="4"/>
      <c r="XD96" s="4"/>
      <c r="XE96" s="4"/>
      <c r="XF96" s="4"/>
      <c r="XG96" s="4"/>
      <c r="XH96" s="4"/>
      <c r="XI96" s="4"/>
      <c r="XJ96" s="4"/>
      <c r="XK96" s="4"/>
      <c r="XL96" s="4"/>
      <c r="XM96" s="4"/>
      <c r="XN96" s="4"/>
      <c r="XO96" s="4"/>
      <c r="XP96" s="4"/>
      <c r="XQ96" s="4"/>
      <c r="XR96" s="4"/>
      <c r="XS96" s="4"/>
      <c r="XT96" s="4"/>
      <c r="XU96" s="4"/>
      <c r="XV96" s="4"/>
      <c r="XW96" s="4"/>
      <c r="XX96" s="4"/>
      <c r="XY96" s="4"/>
      <c r="XZ96" s="4"/>
      <c r="YA96" s="4"/>
      <c r="YB96" s="4"/>
      <c r="YC96" s="4"/>
      <c r="YD96" s="4"/>
      <c r="YE96" s="4"/>
      <c r="YF96" s="4"/>
      <c r="YG96" s="4"/>
      <c r="YH96" s="4"/>
      <c r="YI96" s="4"/>
      <c r="YJ96" s="4"/>
      <c r="YK96" s="4"/>
      <c r="YL96" s="4"/>
      <c r="YM96" s="4"/>
      <c r="YN96" s="4"/>
      <c r="YO96" s="4"/>
      <c r="YP96" s="4"/>
      <c r="YQ96" s="4"/>
      <c r="YR96" s="4"/>
      <c r="YS96" s="4"/>
      <c r="YT96" s="4"/>
      <c r="YU96" s="4"/>
      <c r="YV96" s="4"/>
      <c r="YW96" s="4"/>
      <c r="YX96" s="4"/>
      <c r="YY96" s="4"/>
      <c r="YZ96" s="4"/>
      <c r="ZA96" s="4"/>
      <c r="ZB96" s="4"/>
      <c r="ZC96" s="4"/>
      <c r="ZD96" s="4"/>
      <c r="ZE96" s="4"/>
      <c r="ZF96" s="4"/>
      <c r="ZG96" s="4"/>
      <c r="ZH96" s="4"/>
      <c r="ZI96" s="4"/>
      <c r="ZJ96" s="4"/>
      <c r="ZK96" s="4"/>
      <c r="ZL96" s="4"/>
      <c r="ZM96" s="4"/>
      <c r="ZN96" s="4"/>
      <c r="ZO96" s="4"/>
      <c r="ZP96" s="4"/>
      <c r="ZQ96" s="4"/>
      <c r="ZR96" s="4"/>
      <c r="ZS96" s="4"/>
      <c r="ZT96" s="4"/>
      <c r="ZU96" s="4"/>
      <c r="ZV96" s="4"/>
      <c r="ZW96" s="4"/>
      <c r="ZX96" s="4"/>
      <c r="ZY96" s="4"/>
      <c r="ZZ96" s="4"/>
    </row>
    <row r="97" spans="1:702" x14ac:dyDescent="0.3">
      <c r="A97" s="7"/>
      <c r="B97" s="2"/>
      <c r="C97" s="2"/>
      <c r="D97" s="7"/>
      <c r="E97" s="2"/>
      <c r="F97" s="17"/>
      <c r="G97" s="4"/>
      <c r="H97" s="5"/>
      <c r="I97" s="4"/>
      <c r="J97" s="14"/>
      <c r="K97" s="14"/>
      <c r="L97" s="4"/>
      <c r="M97" s="14"/>
      <c r="N97" s="14"/>
      <c r="O97" s="14"/>
      <c r="P97" s="14"/>
      <c r="Q97" s="14"/>
      <c r="R97" s="14"/>
      <c r="S97" s="1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</row>
    <row r="98" spans="1:702" x14ac:dyDescent="0.3">
      <c r="A98" s="7"/>
      <c r="B98" s="2"/>
      <c r="C98" s="2"/>
      <c r="D98" s="7"/>
      <c r="E98" s="2"/>
      <c r="F98" s="17"/>
      <c r="G98" s="4"/>
      <c r="H98" s="5"/>
      <c r="I98" s="4"/>
      <c r="J98" s="14"/>
      <c r="K98" s="14"/>
      <c r="L98" s="4"/>
      <c r="M98" s="14"/>
      <c r="N98" s="14"/>
      <c r="O98" s="14"/>
      <c r="P98" s="14"/>
      <c r="Q98" s="14"/>
      <c r="R98" s="14"/>
      <c r="S98" s="1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</row>
    <row r="99" spans="1:702" x14ac:dyDescent="0.3">
      <c r="A99" s="7"/>
      <c r="B99" s="2"/>
      <c r="C99" s="2"/>
      <c r="D99" s="7"/>
      <c r="E99" s="2"/>
      <c r="F99" s="17"/>
      <c r="G99" s="4"/>
      <c r="H99" s="5"/>
      <c r="I99" s="4"/>
      <c r="J99" s="14"/>
      <c r="K99" s="14"/>
      <c r="L99" s="4"/>
      <c r="M99" s="14"/>
      <c r="N99" s="14"/>
      <c r="O99" s="14"/>
      <c r="P99" s="14"/>
      <c r="Q99" s="14"/>
      <c r="R99" s="14"/>
      <c r="S99" s="1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</row>
    <row r="100" spans="1:702" x14ac:dyDescent="0.3">
      <c r="A100" s="7"/>
      <c r="B100" s="2"/>
      <c r="C100" s="2"/>
      <c r="D100" s="7"/>
      <c r="E100" s="2"/>
      <c r="F100" s="17"/>
      <c r="G100" s="4"/>
      <c r="H100" s="5"/>
      <c r="I100" s="4"/>
      <c r="J100" s="14"/>
      <c r="K100" s="14"/>
      <c r="L100" s="4"/>
      <c r="M100" s="14"/>
      <c r="N100" s="14"/>
      <c r="O100" s="14"/>
      <c r="P100" s="14"/>
      <c r="Q100" s="14"/>
      <c r="R100" s="14"/>
      <c r="S100" s="1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</row>
    <row r="101" spans="1:702" x14ac:dyDescent="0.3">
      <c r="A101" s="7"/>
      <c r="B101" s="2"/>
      <c r="C101" s="2"/>
      <c r="D101" s="7"/>
      <c r="E101" s="2"/>
      <c r="F101" s="17"/>
      <c r="G101" s="4"/>
      <c r="H101" s="5"/>
      <c r="I101" s="4"/>
      <c r="J101" s="14"/>
      <c r="K101" s="14"/>
      <c r="L101" s="4"/>
      <c r="M101" s="14"/>
      <c r="N101" s="14"/>
      <c r="O101" s="14"/>
      <c r="P101" s="14"/>
      <c r="Q101" s="14"/>
      <c r="R101" s="14"/>
      <c r="S101" s="1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</row>
    <row r="102" spans="1:702" x14ac:dyDescent="0.3">
      <c r="A102" s="7"/>
      <c r="B102" s="2"/>
      <c r="C102" s="2"/>
      <c r="D102" s="7"/>
      <c r="E102" s="2"/>
      <c r="F102" s="17"/>
      <c r="G102" s="4"/>
      <c r="H102" s="5"/>
      <c r="I102" s="4"/>
      <c r="J102" s="14"/>
      <c r="K102" s="14"/>
      <c r="L102" s="4"/>
      <c r="M102" s="14"/>
      <c r="N102" s="14"/>
      <c r="O102" s="14"/>
      <c r="P102" s="14"/>
      <c r="Q102" s="14"/>
      <c r="R102" s="14"/>
      <c r="S102" s="1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</row>
    <row r="103" spans="1:702" x14ac:dyDescent="0.3">
      <c r="A103" s="7"/>
      <c r="B103" s="2"/>
      <c r="C103" s="2"/>
      <c r="D103" s="7"/>
      <c r="E103" s="2"/>
      <c r="F103" s="17"/>
      <c r="G103" s="4"/>
      <c r="H103" s="5"/>
      <c r="I103" s="4"/>
      <c r="J103" s="14"/>
      <c r="K103" s="14"/>
      <c r="L103" s="4"/>
      <c r="M103" s="14"/>
      <c r="N103" s="14"/>
      <c r="O103" s="14"/>
      <c r="P103" s="14"/>
      <c r="Q103" s="14"/>
      <c r="R103" s="14"/>
      <c r="S103" s="1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</row>
    <row r="104" spans="1:702" x14ac:dyDescent="0.3">
      <c r="A104" s="7"/>
      <c r="B104" s="2"/>
      <c r="C104" s="2"/>
      <c r="D104" s="7"/>
      <c r="E104" s="2"/>
      <c r="F104" s="17"/>
      <c r="G104" s="4"/>
      <c r="H104" s="5"/>
      <c r="I104" s="4"/>
      <c r="J104" s="14"/>
      <c r="K104" s="14"/>
      <c r="L104" s="4"/>
      <c r="M104" s="14"/>
      <c r="N104" s="14"/>
      <c r="O104" s="14"/>
      <c r="P104" s="14"/>
      <c r="Q104" s="14"/>
      <c r="R104" s="14"/>
      <c r="S104" s="1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</row>
    <row r="105" spans="1:702" x14ac:dyDescent="0.3">
      <c r="J105"/>
      <c r="K105"/>
      <c r="M105"/>
      <c r="N105"/>
      <c r="O105"/>
      <c r="P105"/>
      <c r="Q105"/>
      <c r="R105"/>
      <c r="S105"/>
    </row>
    <row r="106" spans="1:702" x14ac:dyDescent="0.3">
      <c r="J106"/>
      <c r="K106"/>
      <c r="M106"/>
      <c r="N106"/>
      <c r="O106"/>
      <c r="P106"/>
      <c r="Q106"/>
      <c r="R106"/>
      <c r="S106"/>
    </row>
    <row r="107" spans="1:702" x14ac:dyDescent="0.3">
      <c r="J107"/>
      <c r="K107"/>
      <c r="M107"/>
      <c r="N107"/>
      <c r="O107"/>
      <c r="P107"/>
      <c r="Q107"/>
      <c r="R107"/>
      <c r="S107"/>
    </row>
    <row r="108" spans="1:702" x14ac:dyDescent="0.3">
      <c r="J108"/>
      <c r="K108"/>
      <c r="M108"/>
      <c r="N108"/>
      <c r="O108"/>
      <c r="P108"/>
      <c r="Q108"/>
      <c r="R108"/>
      <c r="S108"/>
    </row>
    <row r="109" spans="1:702" x14ac:dyDescent="0.3">
      <c r="J109"/>
      <c r="K109"/>
      <c r="M109"/>
      <c r="N109"/>
      <c r="O109"/>
      <c r="P109"/>
      <c r="Q109"/>
      <c r="R109"/>
      <c r="S109"/>
    </row>
    <row r="110" spans="1:702" x14ac:dyDescent="0.3">
      <c r="J110"/>
      <c r="K110"/>
      <c r="M110"/>
      <c r="N110"/>
      <c r="O110"/>
      <c r="P110"/>
      <c r="Q110"/>
      <c r="R110"/>
      <c r="S110"/>
    </row>
    <row r="111" spans="1:702" x14ac:dyDescent="0.3">
      <c r="J111"/>
      <c r="K111"/>
      <c r="M111"/>
      <c r="N111"/>
      <c r="O111"/>
      <c r="P111"/>
      <c r="Q111"/>
      <c r="R111"/>
      <c r="S111"/>
    </row>
    <row r="112" spans="1:702" x14ac:dyDescent="0.3">
      <c r="J112"/>
      <c r="K112"/>
      <c r="M112"/>
      <c r="N112"/>
      <c r="O112"/>
      <c r="P112"/>
      <c r="Q112"/>
      <c r="R112"/>
      <c r="S112"/>
    </row>
    <row r="113" spans="10:19" x14ac:dyDescent="0.3">
      <c r="J113"/>
      <c r="K113"/>
      <c r="M113"/>
      <c r="N113"/>
      <c r="O113"/>
      <c r="P113"/>
      <c r="Q113"/>
      <c r="R113"/>
      <c r="S113"/>
    </row>
    <row r="114" spans="10:19" x14ac:dyDescent="0.3">
      <c r="J114"/>
      <c r="K114"/>
      <c r="M114"/>
      <c r="N114"/>
      <c r="O114"/>
      <c r="P114"/>
      <c r="Q114"/>
      <c r="R114"/>
      <c r="S114"/>
    </row>
    <row r="115" spans="10:19" x14ac:dyDescent="0.3">
      <c r="J115"/>
      <c r="K115"/>
      <c r="M115"/>
      <c r="N115"/>
      <c r="O115"/>
      <c r="P115"/>
      <c r="Q115"/>
      <c r="R115"/>
      <c r="S115"/>
    </row>
    <row r="116" spans="10:19" x14ac:dyDescent="0.3">
      <c r="J116"/>
      <c r="K116"/>
      <c r="M116"/>
      <c r="N116"/>
      <c r="O116"/>
      <c r="P116"/>
      <c r="Q116"/>
      <c r="R116"/>
      <c r="S116"/>
    </row>
    <row r="117" spans="10:19" x14ac:dyDescent="0.3">
      <c r="J117"/>
      <c r="K117"/>
      <c r="M117"/>
      <c r="N117"/>
      <c r="O117"/>
      <c r="P117"/>
      <c r="Q117"/>
      <c r="R117"/>
      <c r="S117"/>
    </row>
    <row r="118" spans="10:19" x14ac:dyDescent="0.3">
      <c r="J118"/>
      <c r="K118"/>
      <c r="M118"/>
      <c r="N118"/>
      <c r="O118"/>
      <c r="P118"/>
      <c r="Q118"/>
      <c r="R118"/>
      <c r="S118"/>
    </row>
    <row r="119" spans="10:19" x14ac:dyDescent="0.3">
      <c r="J119"/>
      <c r="K119"/>
      <c r="M119"/>
      <c r="N119"/>
      <c r="O119"/>
      <c r="P119"/>
      <c r="Q119"/>
      <c r="R119"/>
      <c r="S119"/>
    </row>
    <row r="120" spans="10:19" x14ac:dyDescent="0.3">
      <c r="J120"/>
      <c r="K120"/>
      <c r="M120"/>
      <c r="N120"/>
      <c r="O120"/>
      <c r="P120"/>
      <c r="Q120"/>
      <c r="R120"/>
      <c r="S120"/>
    </row>
    <row r="121" spans="10:19" x14ac:dyDescent="0.3">
      <c r="J121"/>
      <c r="K121"/>
      <c r="M121"/>
      <c r="N121"/>
      <c r="O121"/>
      <c r="P121"/>
      <c r="Q121"/>
      <c r="R121"/>
      <c r="S121"/>
    </row>
    <row r="122" spans="10:19" x14ac:dyDescent="0.3">
      <c r="J122"/>
      <c r="K122"/>
      <c r="M122"/>
      <c r="N122"/>
      <c r="O122"/>
      <c r="P122"/>
      <c r="Q122"/>
      <c r="R122"/>
      <c r="S122"/>
    </row>
    <row r="123" spans="10:19" x14ac:dyDescent="0.3">
      <c r="J123"/>
      <c r="K123"/>
      <c r="M123"/>
      <c r="N123"/>
      <c r="O123"/>
      <c r="P123"/>
      <c r="Q123"/>
      <c r="R123"/>
      <c r="S123"/>
    </row>
    <row r="124" spans="10:19" x14ac:dyDescent="0.3">
      <c r="J124"/>
      <c r="K124"/>
      <c r="M124"/>
      <c r="N124"/>
      <c r="O124"/>
      <c r="P124"/>
      <c r="Q124"/>
      <c r="R124"/>
      <c r="S124"/>
    </row>
    <row r="125" spans="10:19" x14ac:dyDescent="0.3">
      <c r="J125"/>
      <c r="K125"/>
      <c r="M125"/>
      <c r="N125"/>
      <c r="O125"/>
      <c r="P125"/>
      <c r="Q125"/>
      <c r="R125"/>
      <c r="S125"/>
    </row>
    <row r="126" spans="10:19" x14ac:dyDescent="0.3">
      <c r="J126"/>
      <c r="K126"/>
      <c r="M126"/>
      <c r="N126"/>
      <c r="O126"/>
      <c r="P126"/>
      <c r="Q126"/>
      <c r="R126"/>
      <c r="S126"/>
    </row>
    <row r="127" spans="10:19" x14ac:dyDescent="0.3">
      <c r="J127"/>
      <c r="K127"/>
      <c r="M127"/>
      <c r="N127"/>
      <c r="O127"/>
      <c r="P127"/>
      <c r="Q127"/>
      <c r="R127"/>
      <c r="S127"/>
    </row>
    <row r="128" spans="10:19" x14ac:dyDescent="0.3">
      <c r="J128"/>
      <c r="K128"/>
      <c r="M128"/>
      <c r="N128"/>
      <c r="O128"/>
      <c r="P128"/>
      <c r="Q128"/>
      <c r="R128"/>
      <c r="S128"/>
    </row>
    <row r="129" spans="10:19" x14ac:dyDescent="0.3">
      <c r="J129"/>
      <c r="K129"/>
      <c r="M129"/>
      <c r="N129"/>
      <c r="O129"/>
      <c r="P129"/>
      <c r="Q129"/>
      <c r="R129"/>
      <c r="S129"/>
    </row>
    <row r="130" spans="10:19" x14ac:dyDescent="0.3">
      <c r="J130"/>
      <c r="K130"/>
      <c r="M130"/>
      <c r="N130"/>
      <c r="O130"/>
      <c r="P130"/>
      <c r="Q130"/>
      <c r="R130"/>
      <c r="S130"/>
    </row>
    <row r="131" spans="10:19" x14ac:dyDescent="0.3">
      <c r="J131"/>
      <c r="K131"/>
      <c r="M131"/>
      <c r="N131"/>
      <c r="O131"/>
      <c r="P131"/>
      <c r="Q131"/>
      <c r="R131"/>
      <c r="S131"/>
    </row>
    <row r="132" spans="10:19" x14ac:dyDescent="0.3">
      <c r="J132"/>
      <c r="K132"/>
      <c r="M132"/>
      <c r="N132"/>
      <c r="O132"/>
      <c r="P132"/>
      <c r="Q132"/>
      <c r="R132"/>
      <c r="S132"/>
    </row>
    <row r="133" spans="10:19" x14ac:dyDescent="0.3">
      <c r="J133"/>
      <c r="K133"/>
      <c r="M133"/>
      <c r="N133"/>
      <c r="O133"/>
      <c r="P133"/>
      <c r="Q133"/>
      <c r="R133"/>
      <c r="S133"/>
    </row>
    <row r="134" spans="10:19" x14ac:dyDescent="0.3">
      <c r="J134"/>
      <c r="K134"/>
      <c r="M134"/>
      <c r="N134"/>
      <c r="O134"/>
      <c r="P134"/>
      <c r="Q134"/>
      <c r="R134"/>
      <c r="S134"/>
    </row>
    <row r="135" spans="10:19" x14ac:dyDescent="0.3">
      <c r="J135"/>
      <c r="K135"/>
      <c r="M135"/>
      <c r="N135"/>
      <c r="O135"/>
      <c r="P135"/>
      <c r="Q135"/>
      <c r="R135"/>
      <c r="S135"/>
    </row>
    <row r="136" spans="10:19" x14ac:dyDescent="0.3">
      <c r="J136"/>
      <c r="K136"/>
      <c r="M136"/>
      <c r="N136"/>
      <c r="O136"/>
      <c r="P136"/>
      <c r="Q136"/>
      <c r="R136"/>
      <c r="S136"/>
    </row>
    <row r="137" spans="10:19" x14ac:dyDescent="0.3">
      <c r="J137"/>
      <c r="K137"/>
      <c r="M137"/>
      <c r="N137"/>
      <c r="O137"/>
      <c r="P137"/>
      <c r="Q137"/>
      <c r="R137"/>
      <c r="S137"/>
    </row>
    <row r="138" spans="10:19" x14ac:dyDescent="0.3">
      <c r="J138"/>
      <c r="K138"/>
      <c r="M138"/>
      <c r="N138"/>
      <c r="O138"/>
      <c r="P138"/>
      <c r="Q138"/>
      <c r="R138"/>
      <c r="S138"/>
    </row>
    <row r="139" spans="10:19" x14ac:dyDescent="0.3">
      <c r="J139"/>
      <c r="K139"/>
      <c r="M139"/>
      <c r="N139"/>
      <c r="O139"/>
      <c r="P139"/>
      <c r="Q139"/>
      <c r="R139"/>
      <c r="S139"/>
    </row>
    <row r="140" spans="10:19" x14ac:dyDescent="0.3">
      <c r="J140"/>
      <c r="K140"/>
      <c r="M140"/>
      <c r="N140"/>
      <c r="O140"/>
      <c r="P140"/>
      <c r="Q140"/>
      <c r="R140"/>
      <c r="S140"/>
    </row>
    <row r="141" spans="10:19" x14ac:dyDescent="0.3">
      <c r="J141"/>
      <c r="K141"/>
      <c r="M141"/>
      <c r="N141"/>
      <c r="O141"/>
      <c r="P141"/>
      <c r="Q141"/>
      <c r="R141"/>
      <c r="S141"/>
    </row>
    <row r="142" spans="10:19" x14ac:dyDescent="0.3">
      <c r="J142"/>
      <c r="K142"/>
      <c r="M142"/>
      <c r="N142"/>
      <c r="O142"/>
      <c r="P142"/>
      <c r="Q142"/>
      <c r="R142"/>
      <c r="S142"/>
    </row>
    <row r="143" spans="10:19" x14ac:dyDescent="0.3">
      <c r="J143"/>
      <c r="K143"/>
      <c r="M143"/>
      <c r="N143"/>
      <c r="O143"/>
      <c r="P143"/>
      <c r="Q143"/>
      <c r="R143"/>
      <c r="S143"/>
    </row>
    <row r="144" spans="10:19" x14ac:dyDescent="0.3">
      <c r="J144"/>
      <c r="K144"/>
      <c r="M144"/>
      <c r="N144"/>
      <c r="O144"/>
      <c r="P144"/>
      <c r="Q144"/>
      <c r="R144"/>
      <c r="S144"/>
    </row>
    <row r="145" spans="10:19" x14ac:dyDescent="0.3">
      <c r="J145"/>
      <c r="K145"/>
      <c r="M145"/>
      <c r="N145"/>
      <c r="O145"/>
      <c r="P145"/>
      <c r="Q145"/>
      <c r="R145"/>
      <c r="S145"/>
    </row>
    <row r="146" spans="10:19" x14ac:dyDescent="0.3">
      <c r="J146"/>
      <c r="K146"/>
      <c r="M146"/>
      <c r="N146"/>
      <c r="O146"/>
      <c r="P146"/>
      <c r="Q146"/>
      <c r="R146"/>
      <c r="S146"/>
    </row>
    <row r="147" spans="10:19" x14ac:dyDescent="0.3">
      <c r="J147"/>
      <c r="K147"/>
      <c r="M147"/>
      <c r="N147"/>
      <c r="O147"/>
      <c r="P147"/>
      <c r="Q147"/>
      <c r="R147"/>
      <c r="S147"/>
    </row>
    <row r="148" spans="10:19" x14ac:dyDescent="0.3">
      <c r="J148"/>
      <c r="K148"/>
      <c r="M148"/>
      <c r="N148"/>
      <c r="O148"/>
      <c r="P148"/>
      <c r="Q148"/>
      <c r="R148"/>
      <c r="S148"/>
    </row>
    <row r="149" spans="10:19" x14ac:dyDescent="0.3">
      <c r="J149"/>
      <c r="K149"/>
      <c r="M149"/>
      <c r="N149"/>
      <c r="O149"/>
      <c r="P149"/>
      <c r="Q149"/>
      <c r="R149"/>
      <c r="S149"/>
    </row>
    <row r="150" spans="10:19" x14ac:dyDescent="0.3">
      <c r="J150"/>
      <c r="K150"/>
      <c r="M150"/>
      <c r="N150"/>
      <c r="O150"/>
      <c r="P150"/>
      <c r="Q150"/>
      <c r="R150"/>
      <c r="S150"/>
    </row>
    <row r="151" spans="10:19" x14ac:dyDescent="0.3">
      <c r="J151"/>
      <c r="K151"/>
      <c r="M151"/>
      <c r="N151"/>
      <c r="O151"/>
      <c r="P151"/>
      <c r="Q151"/>
      <c r="R151"/>
      <c r="S151"/>
    </row>
    <row r="152" spans="10:19" x14ac:dyDescent="0.3">
      <c r="J152"/>
      <c r="K152"/>
      <c r="M152"/>
      <c r="N152"/>
      <c r="O152"/>
      <c r="P152"/>
      <c r="Q152"/>
      <c r="R152"/>
      <c r="S152"/>
    </row>
    <row r="153" spans="10:19" x14ac:dyDescent="0.3">
      <c r="J153"/>
      <c r="K153"/>
      <c r="M153"/>
      <c r="N153"/>
      <c r="O153"/>
      <c r="P153"/>
      <c r="Q153"/>
      <c r="R153"/>
      <c r="S153"/>
    </row>
    <row r="154" spans="10:19" x14ac:dyDescent="0.3">
      <c r="J154"/>
      <c r="K154"/>
      <c r="M154"/>
      <c r="N154"/>
      <c r="O154"/>
      <c r="P154"/>
      <c r="Q154"/>
      <c r="R154"/>
      <c r="S154"/>
    </row>
    <row r="155" spans="10:19" x14ac:dyDescent="0.3">
      <c r="J155"/>
      <c r="K155"/>
      <c r="M155"/>
      <c r="N155"/>
      <c r="O155"/>
      <c r="P155"/>
      <c r="Q155"/>
      <c r="R155"/>
      <c r="S155"/>
    </row>
    <row r="156" spans="10:19" x14ac:dyDescent="0.3">
      <c r="J156"/>
      <c r="K156"/>
      <c r="M156"/>
      <c r="N156"/>
      <c r="O156"/>
      <c r="P156"/>
      <c r="Q156"/>
      <c r="R156"/>
      <c r="S156"/>
    </row>
    <row r="157" spans="10:19" x14ac:dyDescent="0.3">
      <c r="J157"/>
      <c r="K157"/>
      <c r="M157"/>
      <c r="N157"/>
      <c r="O157"/>
      <c r="P157"/>
      <c r="Q157"/>
      <c r="R157"/>
      <c r="S157"/>
    </row>
    <row r="158" spans="10:19" x14ac:dyDescent="0.3">
      <c r="J158"/>
      <c r="K158"/>
      <c r="M158"/>
      <c r="N158"/>
      <c r="O158"/>
      <c r="P158"/>
      <c r="Q158"/>
      <c r="R158"/>
      <c r="S158"/>
    </row>
    <row r="159" spans="10:19" x14ac:dyDescent="0.3">
      <c r="J159"/>
      <c r="K159"/>
      <c r="M159"/>
      <c r="N159"/>
      <c r="O159"/>
      <c r="P159"/>
      <c r="Q159"/>
      <c r="R159"/>
      <c r="S159"/>
    </row>
    <row r="160" spans="10:19" x14ac:dyDescent="0.3">
      <c r="J160"/>
      <c r="K160"/>
      <c r="M160"/>
      <c r="N160"/>
      <c r="O160"/>
      <c r="P160"/>
      <c r="Q160"/>
      <c r="R160"/>
      <c r="S160"/>
    </row>
    <row r="161" spans="10:19" x14ac:dyDescent="0.3">
      <c r="J161"/>
      <c r="K161"/>
      <c r="M161"/>
      <c r="N161"/>
      <c r="O161"/>
      <c r="P161"/>
      <c r="Q161"/>
      <c r="R161"/>
      <c r="S161"/>
    </row>
    <row r="162" spans="10:19" x14ac:dyDescent="0.3">
      <c r="J162"/>
      <c r="K162"/>
      <c r="M162"/>
      <c r="N162"/>
      <c r="O162"/>
      <c r="P162"/>
      <c r="Q162"/>
      <c r="R162"/>
      <c r="S162"/>
    </row>
    <row r="163" spans="10:19" x14ac:dyDescent="0.3">
      <c r="J163"/>
      <c r="K163"/>
      <c r="M163"/>
      <c r="N163"/>
      <c r="O163"/>
      <c r="P163"/>
      <c r="Q163"/>
      <c r="R163"/>
      <c r="S163"/>
    </row>
    <row r="164" spans="10:19" x14ac:dyDescent="0.3">
      <c r="J164"/>
      <c r="K164"/>
      <c r="M164"/>
      <c r="N164"/>
      <c r="O164"/>
      <c r="P164"/>
      <c r="Q164"/>
      <c r="R164"/>
      <c r="S164"/>
    </row>
    <row r="165" spans="10:19" x14ac:dyDescent="0.3">
      <c r="J165"/>
      <c r="K165"/>
      <c r="M165"/>
      <c r="N165"/>
      <c r="O165"/>
      <c r="P165"/>
      <c r="Q165"/>
      <c r="R165"/>
      <c r="S165"/>
    </row>
    <row r="166" spans="10:19" x14ac:dyDescent="0.3">
      <c r="J166"/>
      <c r="K166"/>
      <c r="M166"/>
      <c r="N166"/>
      <c r="O166"/>
      <c r="P166"/>
      <c r="Q166"/>
      <c r="R166"/>
      <c r="S166"/>
    </row>
    <row r="167" spans="10:19" x14ac:dyDescent="0.3">
      <c r="J167"/>
      <c r="K167"/>
      <c r="M167"/>
      <c r="N167"/>
      <c r="O167"/>
      <c r="P167"/>
      <c r="Q167"/>
      <c r="R167"/>
      <c r="S167"/>
    </row>
    <row r="168" spans="10:19" x14ac:dyDescent="0.3">
      <c r="J168"/>
      <c r="K168"/>
      <c r="M168"/>
      <c r="N168"/>
      <c r="O168"/>
      <c r="P168"/>
      <c r="Q168"/>
      <c r="R168"/>
      <c r="S168"/>
    </row>
    <row r="169" spans="10:19" x14ac:dyDescent="0.3">
      <c r="J169"/>
      <c r="K169"/>
      <c r="M169"/>
      <c r="N169"/>
      <c r="O169"/>
      <c r="P169"/>
      <c r="Q169"/>
      <c r="R169"/>
      <c r="S169"/>
    </row>
    <row r="170" spans="10:19" x14ac:dyDescent="0.3">
      <c r="J170"/>
      <c r="K170"/>
      <c r="M170"/>
      <c r="N170"/>
      <c r="O170"/>
      <c r="P170"/>
      <c r="Q170"/>
      <c r="R170"/>
      <c r="S170"/>
    </row>
    <row r="171" spans="10:19" x14ac:dyDescent="0.3">
      <c r="J171"/>
      <c r="K171"/>
      <c r="M171"/>
      <c r="N171"/>
      <c r="O171"/>
      <c r="P171"/>
      <c r="Q171"/>
      <c r="R171"/>
      <c r="S171"/>
    </row>
    <row r="172" spans="10:19" x14ac:dyDescent="0.3">
      <c r="J172"/>
      <c r="K172"/>
      <c r="M172"/>
      <c r="N172"/>
      <c r="O172"/>
      <c r="P172"/>
      <c r="Q172"/>
      <c r="R172"/>
      <c r="S172"/>
    </row>
    <row r="173" spans="10:19" x14ac:dyDescent="0.3">
      <c r="J173"/>
      <c r="K173"/>
      <c r="M173"/>
      <c r="N173"/>
      <c r="O173"/>
      <c r="P173"/>
      <c r="Q173"/>
      <c r="R173"/>
      <c r="S173"/>
    </row>
    <row r="174" spans="10:19" x14ac:dyDescent="0.3">
      <c r="J174"/>
      <c r="K174"/>
      <c r="M174"/>
      <c r="N174"/>
      <c r="O174"/>
      <c r="P174"/>
      <c r="Q174"/>
      <c r="R174"/>
      <c r="S174"/>
    </row>
    <row r="175" spans="10:19" x14ac:dyDescent="0.3">
      <c r="J175"/>
      <c r="K175"/>
      <c r="M175"/>
      <c r="N175"/>
      <c r="O175"/>
      <c r="P175"/>
      <c r="Q175"/>
      <c r="R175"/>
      <c r="S175"/>
    </row>
    <row r="176" spans="10:19" x14ac:dyDescent="0.3">
      <c r="J176"/>
      <c r="K176"/>
      <c r="M176"/>
      <c r="N176"/>
      <c r="O176"/>
      <c r="P176"/>
      <c r="Q176"/>
      <c r="R176"/>
      <c r="S176"/>
    </row>
    <row r="177" spans="10:19" x14ac:dyDescent="0.3">
      <c r="J177"/>
      <c r="K177"/>
      <c r="M177"/>
      <c r="N177"/>
      <c r="O177"/>
      <c r="P177"/>
      <c r="Q177"/>
      <c r="R177"/>
      <c r="S177"/>
    </row>
    <row r="178" spans="10:19" x14ac:dyDescent="0.3">
      <c r="J178"/>
      <c r="K178"/>
      <c r="M178"/>
      <c r="N178"/>
      <c r="O178"/>
      <c r="P178"/>
      <c r="Q178"/>
      <c r="R178"/>
      <c r="S178"/>
    </row>
    <row r="179" spans="10:19" x14ac:dyDescent="0.3">
      <c r="J179"/>
      <c r="K179"/>
      <c r="M179"/>
      <c r="N179"/>
      <c r="O179"/>
      <c r="P179"/>
      <c r="Q179"/>
      <c r="R179"/>
      <c r="S179"/>
    </row>
    <row r="180" spans="10:19" x14ac:dyDescent="0.3">
      <c r="J180"/>
      <c r="K180"/>
      <c r="M180"/>
      <c r="N180"/>
      <c r="O180"/>
      <c r="P180"/>
      <c r="Q180"/>
      <c r="R180"/>
      <c r="S180"/>
    </row>
    <row r="181" spans="10:19" x14ac:dyDescent="0.3">
      <c r="J181"/>
      <c r="K181"/>
      <c r="M181"/>
      <c r="N181"/>
      <c r="O181"/>
      <c r="P181"/>
      <c r="Q181"/>
      <c r="R181"/>
      <c r="S181"/>
    </row>
    <row r="182" spans="10:19" x14ac:dyDescent="0.3">
      <c r="J182"/>
      <c r="K182"/>
      <c r="M182"/>
      <c r="N182"/>
      <c r="O182"/>
      <c r="P182"/>
      <c r="Q182"/>
      <c r="R182"/>
      <c r="S182"/>
    </row>
    <row r="183" spans="10:19" x14ac:dyDescent="0.3">
      <c r="J183"/>
      <c r="K183"/>
      <c r="M183"/>
      <c r="N183"/>
      <c r="O183"/>
      <c r="P183"/>
      <c r="Q183"/>
      <c r="R183"/>
      <c r="S183"/>
    </row>
    <row r="184" spans="10:19" x14ac:dyDescent="0.3">
      <c r="J184"/>
      <c r="K184"/>
      <c r="M184"/>
      <c r="N184"/>
      <c r="O184"/>
      <c r="P184"/>
      <c r="Q184"/>
      <c r="R184"/>
      <c r="S184"/>
    </row>
    <row r="185" spans="10:19" x14ac:dyDescent="0.3">
      <c r="J185"/>
      <c r="K185"/>
      <c r="M185"/>
      <c r="N185"/>
      <c r="O185"/>
      <c r="P185"/>
      <c r="Q185"/>
      <c r="R185"/>
      <c r="S185"/>
    </row>
    <row r="186" spans="10:19" x14ac:dyDescent="0.3">
      <c r="J186"/>
      <c r="K186"/>
      <c r="M186"/>
      <c r="N186"/>
      <c r="O186"/>
      <c r="P186"/>
      <c r="Q186"/>
      <c r="R186"/>
      <c r="S186"/>
    </row>
    <row r="187" spans="10:19" x14ac:dyDescent="0.3">
      <c r="J187"/>
      <c r="K187"/>
      <c r="M187"/>
      <c r="N187"/>
      <c r="O187"/>
      <c r="P187"/>
      <c r="Q187"/>
      <c r="R187"/>
      <c r="S187"/>
    </row>
    <row r="188" spans="10:19" x14ac:dyDescent="0.3">
      <c r="J188"/>
      <c r="K188"/>
      <c r="M188"/>
      <c r="N188"/>
      <c r="O188"/>
      <c r="P188"/>
      <c r="Q188"/>
      <c r="R188"/>
      <c r="S188"/>
    </row>
    <row r="189" spans="10:19" x14ac:dyDescent="0.3">
      <c r="J189"/>
      <c r="K189"/>
      <c r="M189"/>
      <c r="N189"/>
      <c r="O189"/>
      <c r="P189"/>
      <c r="Q189"/>
      <c r="R189"/>
      <c r="S189"/>
    </row>
    <row r="190" spans="10:19" x14ac:dyDescent="0.3">
      <c r="J190"/>
      <c r="K190"/>
      <c r="M190"/>
      <c r="N190"/>
      <c r="O190"/>
      <c r="P190"/>
      <c r="Q190"/>
      <c r="R190"/>
      <c r="S190"/>
    </row>
    <row r="191" spans="10:19" x14ac:dyDescent="0.3">
      <c r="J191"/>
      <c r="K191"/>
      <c r="M191"/>
      <c r="N191"/>
      <c r="O191"/>
      <c r="P191"/>
      <c r="Q191"/>
      <c r="R191"/>
      <c r="S191"/>
    </row>
    <row r="192" spans="10:19" x14ac:dyDescent="0.3">
      <c r="J192"/>
      <c r="K192"/>
      <c r="M192"/>
      <c r="N192"/>
      <c r="O192"/>
      <c r="P192"/>
      <c r="Q192"/>
      <c r="R192"/>
      <c r="S192"/>
    </row>
    <row r="193" spans="10:19" x14ac:dyDescent="0.3">
      <c r="J193"/>
      <c r="K193"/>
      <c r="M193"/>
      <c r="N193"/>
      <c r="O193"/>
      <c r="P193"/>
      <c r="Q193"/>
      <c r="R193"/>
      <c r="S193"/>
    </row>
    <row r="194" spans="10:19" x14ac:dyDescent="0.3">
      <c r="J194"/>
      <c r="K194"/>
      <c r="M194"/>
      <c r="N194"/>
      <c r="O194"/>
      <c r="P194"/>
      <c r="Q194"/>
      <c r="R194"/>
      <c r="S194"/>
    </row>
    <row r="195" spans="10:19" x14ac:dyDescent="0.3">
      <c r="J195"/>
      <c r="K195"/>
      <c r="M195"/>
      <c r="N195"/>
      <c r="O195"/>
      <c r="P195"/>
      <c r="Q195"/>
      <c r="R195"/>
      <c r="S195"/>
    </row>
    <row r="196" spans="10:19" x14ac:dyDescent="0.3">
      <c r="J196"/>
      <c r="K196"/>
      <c r="M196"/>
      <c r="N196"/>
      <c r="O196"/>
      <c r="P196"/>
      <c r="Q196"/>
      <c r="R196"/>
      <c r="S196"/>
    </row>
    <row r="197" spans="10:19" x14ac:dyDescent="0.3">
      <c r="J197"/>
      <c r="K197"/>
      <c r="M197"/>
      <c r="N197"/>
      <c r="O197"/>
      <c r="P197"/>
      <c r="Q197"/>
      <c r="R197"/>
      <c r="S197"/>
    </row>
    <row r="198" spans="10:19" x14ac:dyDescent="0.3">
      <c r="J198"/>
      <c r="K198"/>
      <c r="M198"/>
      <c r="N198"/>
      <c r="O198"/>
      <c r="P198"/>
      <c r="Q198"/>
      <c r="R198"/>
      <c r="S198"/>
    </row>
    <row r="199" spans="10:19" x14ac:dyDescent="0.3">
      <c r="J199"/>
      <c r="K199"/>
      <c r="M199"/>
      <c r="N199"/>
      <c r="O199"/>
      <c r="P199"/>
      <c r="Q199"/>
      <c r="R199"/>
      <c r="S199"/>
    </row>
    <row r="200" spans="10:19" x14ac:dyDescent="0.3">
      <c r="J200"/>
      <c r="K200"/>
      <c r="M200"/>
      <c r="N200"/>
      <c r="O200"/>
      <c r="P200"/>
      <c r="Q200"/>
      <c r="R200"/>
      <c r="S200"/>
    </row>
    <row r="201" spans="10:19" x14ac:dyDescent="0.3">
      <c r="J201"/>
      <c r="K201"/>
      <c r="M201"/>
      <c r="N201"/>
      <c r="O201"/>
      <c r="P201"/>
      <c r="Q201"/>
      <c r="R201"/>
      <c r="S201"/>
    </row>
    <row r="202" spans="10:19" x14ac:dyDescent="0.3">
      <c r="J202"/>
      <c r="K202"/>
      <c r="M202"/>
      <c r="N202"/>
      <c r="O202"/>
      <c r="P202"/>
      <c r="Q202"/>
      <c r="R202"/>
      <c r="S202"/>
    </row>
    <row r="203" spans="10:19" x14ac:dyDescent="0.3">
      <c r="J203"/>
      <c r="K203"/>
      <c r="M203"/>
      <c r="N203"/>
      <c r="O203"/>
      <c r="P203"/>
      <c r="Q203"/>
      <c r="R203"/>
      <c r="S20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2-Events</vt:lpstr>
    </vt:vector>
  </TitlesOfParts>
  <Company>Lowestoft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dcterms:created xsi:type="dcterms:W3CDTF">2023-03-02T10:38:21Z</dcterms:created>
  <dcterms:modified xsi:type="dcterms:W3CDTF">2023-03-02T10:39:23Z</dcterms:modified>
</cp:coreProperties>
</file>