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nancial Services\General Access\2021-22\Comm and Plan\01 Taxbase\Council Tax\"/>
    </mc:Choice>
  </mc:AlternateContent>
  <xr:revisionPtr revIDLastSave="0" documentId="13_ncr:1_{286FBA01-87B9-46F0-8FCC-A9B5FBE300ED}" xr6:coauthVersionLast="45" xr6:coauthVersionMax="45" xr10:uidLastSave="{00000000-0000-0000-0000-000000000000}"/>
  <bookViews>
    <workbookView xWindow="-110" yWindow="-110" windowWidth="19420" windowHeight="10420" xr2:uid="{0BC91321-99DB-4563-9CFB-5A62A3842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7" i="1"/>
  <c r="F17" i="1"/>
  <c r="E10" i="1"/>
  <c r="F10" i="1" s="1"/>
  <c r="F12" i="1" s="1"/>
  <c r="F13" i="1" s="1"/>
  <c r="F11" i="1"/>
  <c r="D12" i="1"/>
  <c r="C12" i="1"/>
  <c r="C13" i="1" l="1"/>
  <c r="C14" i="1" s="1"/>
  <c r="C18" i="1" s="1"/>
  <c r="F14" i="1"/>
  <c r="D13" i="1"/>
  <c r="D14" i="1" s="1"/>
  <c r="F21" i="1" l="1"/>
  <c r="G21" i="1" s="1"/>
  <c r="H21" i="1" s="1"/>
  <c r="F18" i="1"/>
  <c r="G18" i="1" s="1"/>
  <c r="H18" i="1" s="1"/>
</calcChain>
</file>

<file path=xl/sharedStrings.xml><?xml version="1.0" encoding="utf-8"?>
<sst xmlns="http://schemas.openxmlformats.org/spreadsheetml/2006/main" count="39" uniqueCount="26">
  <si>
    <t>LOWESTOFT COUNCIL TAX BASE</t>
  </si>
  <si>
    <t>2020/21</t>
  </si>
  <si>
    <t>2021/22</t>
  </si>
  <si>
    <t>Forecast</t>
  </si>
  <si>
    <t>Band D</t>
  </si>
  <si>
    <t>Equivalents</t>
  </si>
  <si>
    <t>Gross Taxbase</t>
  </si>
  <si>
    <t>Less: Local Council Tax Reduction Scheme</t>
  </si>
  <si>
    <t>Add: Growth</t>
  </si>
  <si>
    <t>Budget</t>
  </si>
  <si>
    <t>August</t>
  </si>
  <si>
    <t>Bad Debt Provision 1% 2020/21 1.5% 2021/22</t>
  </si>
  <si>
    <t>Precept</t>
  </si>
  <si>
    <t>Freeze Precept at 2020/21 Level:</t>
  </si>
  <si>
    <t>Band D Council Tax</t>
  </si>
  <si>
    <t>£</t>
  </si>
  <si>
    <t>Freeze Council Tax at 2020/21 Level:</t>
  </si>
  <si>
    <t>%</t>
  </si>
  <si>
    <t>Taxbase</t>
  </si>
  <si>
    <t>Assumptions:</t>
  </si>
  <si>
    <t>Property Growth 2021/22 = 0.5%</t>
  </si>
  <si>
    <t>Covid-19</t>
  </si>
  <si>
    <t>LCTRS</t>
  </si>
  <si>
    <t>Impact</t>
  </si>
  <si>
    <r>
      <rPr>
        <b/>
        <sz val="12"/>
        <color theme="1"/>
        <rFont val="Calibri"/>
        <family val="2"/>
      </rPr>
      <t>Covid-19 Impact:</t>
    </r>
    <r>
      <rPr>
        <sz val="12"/>
        <color theme="1"/>
        <rFont val="Calibri"/>
        <family val="2"/>
      </rPr>
      <t xml:space="preserve"> LCTRS Working Age claims are increasing. Core assumption is that these are at double the 2020/21 Budget level for the first 6 months of 2021/22 before levelling off. The figures used in cell E10 (3134.87 / 4743.16) give the proportion of the LCTRS reduction in the taxbase that is working age.</t>
    </r>
  </si>
  <si>
    <t>Bad Debt Provison  increased by 0.5% - LCTRS payment proportion currently being funded by Hardship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</si>
</sst>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2" applyNumberFormat="1" applyFont="1"/>
    <xf numFmtId="164" fontId="0" fillId="0" borderId="0" xfId="0" applyNumberFormat="1"/>
    <xf numFmtId="0" fontId="2" fillId="0" borderId="0" xfId="0" quotePrefix="1" applyFont="1"/>
    <xf numFmtId="2" fontId="2" fillId="0" borderId="0" xfId="0" applyNumberFormat="1" applyFont="1" applyBorder="1"/>
    <xf numFmtId="43" fontId="0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3DBE-E869-4950-8ECB-91D7F950F68F}">
  <dimension ref="B2:H28"/>
  <sheetViews>
    <sheetView tabSelected="1" workbookViewId="0">
      <selection activeCell="B33" sqref="B33"/>
    </sheetView>
  </sheetViews>
  <sheetFormatPr defaultRowHeight="15.5" x14ac:dyDescent="0.35"/>
  <cols>
    <col min="2" max="2" width="38.4140625" bestFit="1" customWidth="1"/>
    <col min="3" max="3" width="12.4140625" bestFit="1" customWidth="1"/>
    <col min="4" max="5" width="10.33203125" customWidth="1"/>
    <col min="6" max="6" width="12.4140625" bestFit="1" customWidth="1"/>
    <col min="7" max="7" width="10.9140625" bestFit="1" customWidth="1"/>
  </cols>
  <sheetData>
    <row r="2" spans="2:8" x14ac:dyDescent="0.35">
      <c r="B2" s="3" t="s">
        <v>0</v>
      </c>
    </row>
    <row r="4" spans="2:8" x14ac:dyDescent="0.35">
      <c r="C4" s="8" t="s">
        <v>1</v>
      </c>
      <c r="D4" s="8" t="s">
        <v>1</v>
      </c>
      <c r="E4" s="8"/>
      <c r="F4" s="8" t="s">
        <v>2</v>
      </c>
    </row>
    <row r="5" spans="2:8" x14ac:dyDescent="0.35">
      <c r="C5" s="3" t="s">
        <v>9</v>
      </c>
      <c r="D5" s="3" t="s">
        <v>10</v>
      </c>
      <c r="E5" s="3" t="s">
        <v>21</v>
      </c>
      <c r="F5" s="3" t="s">
        <v>3</v>
      </c>
    </row>
    <row r="6" spans="2:8" x14ac:dyDescent="0.35">
      <c r="C6" s="3" t="s">
        <v>4</v>
      </c>
      <c r="D6" s="3" t="s">
        <v>4</v>
      </c>
      <c r="E6" s="3" t="s">
        <v>22</v>
      </c>
      <c r="F6" s="3" t="s">
        <v>4</v>
      </c>
    </row>
    <row r="7" spans="2:8" x14ac:dyDescent="0.35">
      <c r="C7" s="3" t="s">
        <v>5</v>
      </c>
      <c r="D7" s="3" t="s">
        <v>5</v>
      </c>
      <c r="E7" s="3" t="s">
        <v>23</v>
      </c>
      <c r="F7" s="3" t="s">
        <v>5</v>
      </c>
    </row>
    <row r="9" spans="2:8" x14ac:dyDescent="0.35">
      <c r="B9" t="s">
        <v>6</v>
      </c>
      <c r="C9" s="10">
        <v>15717.679999999998</v>
      </c>
      <c r="D9" s="10">
        <v>15756.28</v>
      </c>
      <c r="F9" s="10">
        <v>15756.28</v>
      </c>
    </row>
    <row r="10" spans="2:8" x14ac:dyDescent="0.35">
      <c r="B10" t="s">
        <v>7</v>
      </c>
      <c r="C10" s="10">
        <v>-2932.71</v>
      </c>
      <c r="D10" s="10">
        <v>-3322.04</v>
      </c>
      <c r="E10" s="1">
        <f>(C10*(3134.87/4743.16))*0.5</f>
        <v>-969.1497438100339</v>
      </c>
      <c r="F10" s="10">
        <f>D10+E10</f>
        <v>-4291.1897438100341</v>
      </c>
    </row>
    <row r="11" spans="2:8" x14ac:dyDescent="0.35">
      <c r="B11" t="s">
        <v>8</v>
      </c>
      <c r="C11" s="10">
        <v>25.25</v>
      </c>
      <c r="D11" s="10"/>
      <c r="F11" s="10">
        <f>F9*0.5%</f>
        <v>78.781400000000005</v>
      </c>
    </row>
    <row r="12" spans="2:8" x14ac:dyDescent="0.35">
      <c r="C12" s="11">
        <f>SUM(C9:C11)</f>
        <v>12810.219999999998</v>
      </c>
      <c r="D12" s="11">
        <f>SUM(D9:D11)</f>
        <v>12434.240000000002</v>
      </c>
      <c r="E12" s="2"/>
      <c r="F12" s="11">
        <f>SUM(F9:F11)</f>
        <v>11543.871656189967</v>
      </c>
    </row>
    <row r="13" spans="2:8" x14ac:dyDescent="0.35">
      <c r="B13" t="s">
        <v>11</v>
      </c>
      <c r="C13" s="10">
        <f>-C12*1%</f>
        <v>-128.10219999999998</v>
      </c>
      <c r="D13" s="10">
        <f>-D12*1%</f>
        <v>-124.34240000000001</v>
      </c>
      <c r="E13" s="1"/>
      <c r="F13" s="10">
        <f>-F12*1.5%</f>
        <v>-173.15807484284952</v>
      </c>
    </row>
    <row r="14" spans="2:8" x14ac:dyDescent="0.35">
      <c r="B14" s="3" t="s">
        <v>18</v>
      </c>
      <c r="C14" s="12">
        <f>C12+C13</f>
        <v>12682.117799999998</v>
      </c>
      <c r="D14" s="12">
        <f>D12+D13</f>
        <v>12309.897600000002</v>
      </c>
      <c r="E14" s="9"/>
      <c r="F14" s="12">
        <f>F12+F13</f>
        <v>11370.713581347118</v>
      </c>
    </row>
    <row r="16" spans="2:8" x14ac:dyDescent="0.35">
      <c r="B16" s="3" t="s">
        <v>13</v>
      </c>
      <c r="C16" s="4" t="s">
        <v>15</v>
      </c>
      <c r="F16" s="4" t="s">
        <v>15</v>
      </c>
      <c r="G16" s="4" t="s">
        <v>15</v>
      </c>
      <c r="H16" s="5" t="s">
        <v>17</v>
      </c>
    </row>
    <row r="17" spans="2:8" x14ac:dyDescent="0.35">
      <c r="B17" t="s">
        <v>12</v>
      </c>
      <c r="C17" s="10">
        <v>1837731</v>
      </c>
      <c r="F17" s="10">
        <f>C17</f>
        <v>1837731</v>
      </c>
      <c r="G17">
        <f>F17-C17</f>
        <v>0</v>
      </c>
      <c r="H17" s="6">
        <v>0</v>
      </c>
    </row>
    <row r="18" spans="2:8" x14ac:dyDescent="0.35">
      <c r="B18" t="s">
        <v>14</v>
      </c>
      <c r="C18" s="1">
        <f>C17/C14</f>
        <v>144.90726462105567</v>
      </c>
      <c r="F18" s="1">
        <f>F17/F14</f>
        <v>161.61967205072096</v>
      </c>
      <c r="G18" s="1">
        <f>F18-C18</f>
        <v>16.712407429665291</v>
      </c>
      <c r="H18" s="6">
        <f>G18/C18</f>
        <v>0.11533174319016787</v>
      </c>
    </row>
    <row r="19" spans="2:8" x14ac:dyDescent="0.35">
      <c r="H19" s="7"/>
    </row>
    <row r="20" spans="2:8" x14ac:dyDescent="0.35">
      <c r="B20" s="3" t="s">
        <v>16</v>
      </c>
      <c r="C20" s="4" t="s">
        <v>15</v>
      </c>
      <c r="F20" s="4" t="s">
        <v>15</v>
      </c>
      <c r="G20" s="4" t="s">
        <v>15</v>
      </c>
      <c r="H20" s="5" t="s">
        <v>17</v>
      </c>
    </row>
    <row r="21" spans="2:8" x14ac:dyDescent="0.35">
      <c r="B21" t="s">
        <v>12</v>
      </c>
      <c r="C21" s="10">
        <v>1837731</v>
      </c>
      <c r="F21" s="10">
        <f>F22*F14</f>
        <v>1647730.1050730108</v>
      </c>
      <c r="G21" s="10">
        <f>F21-C21</f>
        <v>-190000.89492698922</v>
      </c>
      <c r="H21" s="6">
        <f>G21/C21</f>
        <v>-0.10338885012386971</v>
      </c>
    </row>
    <row r="22" spans="2:8" x14ac:dyDescent="0.35">
      <c r="B22" t="s">
        <v>14</v>
      </c>
      <c r="C22" s="1">
        <v>144.91</v>
      </c>
      <c r="F22" s="1">
        <v>144.91</v>
      </c>
      <c r="G22">
        <f>F22-C22</f>
        <v>0</v>
      </c>
      <c r="H22" s="6">
        <v>0</v>
      </c>
    </row>
    <row r="24" spans="2:8" x14ac:dyDescent="0.35">
      <c r="B24" t="s">
        <v>19</v>
      </c>
    </row>
    <row r="26" spans="2:8" ht="45" customHeight="1" x14ac:dyDescent="0.35">
      <c r="B26" s="14" t="s">
        <v>24</v>
      </c>
      <c r="C26" s="14"/>
      <c r="D26" s="14"/>
      <c r="E26" s="14"/>
      <c r="F26" s="14"/>
      <c r="G26" s="14"/>
      <c r="H26" s="14"/>
    </row>
    <row r="27" spans="2:8" x14ac:dyDescent="0.35">
      <c r="B27" t="s">
        <v>20</v>
      </c>
    </row>
    <row r="28" spans="2:8" ht="46.5" x14ac:dyDescent="0.35">
      <c r="B28" s="13" t="s">
        <v>25</v>
      </c>
    </row>
  </sheetData>
  <mergeCells count="1">
    <mergeCell ref="B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Mew</dc:creator>
  <cp:lastModifiedBy>Brian Mew</cp:lastModifiedBy>
  <dcterms:created xsi:type="dcterms:W3CDTF">2020-09-21T10:13:41Z</dcterms:created>
  <dcterms:modified xsi:type="dcterms:W3CDTF">2020-09-21T17:41:46Z</dcterms:modified>
</cp:coreProperties>
</file>